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proagriafi-my.sharepoint.com/personal/topi_kumpulainen_proagria_fi/Documents/H-asema Onedrive/Lähikalaa lautaselle/Lähikala 1. työpaja/Reseptiikka/"/>
    </mc:Choice>
  </mc:AlternateContent>
  <xr:revisionPtr revIDLastSave="66" documentId="11_AD4D4B9C664837EAC52650AA2415F4E2693EDF1C" xr6:coauthVersionLast="47" xr6:coauthVersionMax="47" xr10:uidLastSave="{463E6741-CDF1-4758-91FB-D56FF2E3C036}"/>
  <bookViews>
    <workbookView xWindow="28680" yWindow="-120" windowWidth="16440" windowHeight="28320" activeTab="11" xr2:uid="{00000000-000D-0000-FFFF-FFFF00000000}"/>
  </bookViews>
  <sheets>
    <sheet name="Kalamassa A1" sheetId="2" r:id="rId1"/>
    <sheet name="Kalamassa A2" sheetId="3" r:id="rId2"/>
    <sheet name="Kalamassa B1" sheetId="4" r:id="rId3"/>
    <sheet name="Kalamassa B2" sheetId="5" r:id="rId4"/>
    <sheet name="Kalamuruchili" sheetId="6" r:id="rId5"/>
    <sheet name="Kalamurulasagnette" sheetId="7" r:id="rId6"/>
    <sheet name="Lähikalaohrattovuoka" sheetId="8" r:id="rId7"/>
    <sheet name="Lähikala cheviche" sheetId="9" r:id="rId8"/>
    <sheet name="Liemi (Keitto)" sheetId="10" r:id="rId9"/>
    <sheet name="Tilliöljy (Keitto)" sheetId="11" r:id="rId10"/>
    <sheet name="Ahvenconfit (Keitto)" sheetId="12" r:id="rId11"/>
    <sheet name="Täytetty lähikalapatonki" sheetId="13"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3" l="1"/>
  <c r="D26" i="13" s="1"/>
  <c r="D28" i="13" s="1"/>
  <c r="G20" i="13"/>
  <c r="H20" i="13" s="1"/>
  <c r="A20" i="13"/>
  <c r="G19" i="13"/>
  <c r="H19" i="13" s="1"/>
  <c r="A19" i="13"/>
  <c r="G18" i="13"/>
  <c r="H18" i="13" s="1"/>
  <c r="A18" i="13"/>
  <c r="G17" i="13"/>
  <c r="H17" i="13" s="1"/>
  <c r="A17" i="13"/>
  <c r="G16" i="13"/>
  <c r="A16" i="13"/>
  <c r="G15" i="13"/>
  <c r="H15" i="13" s="1"/>
  <c r="A15" i="13"/>
  <c r="G14" i="13"/>
  <c r="H14" i="13" s="1"/>
  <c r="A14" i="13"/>
  <c r="G13" i="13"/>
  <c r="H13" i="13" s="1"/>
  <c r="A13" i="13"/>
  <c r="G12" i="13"/>
  <c r="H12" i="13" s="1"/>
  <c r="A12" i="13"/>
  <c r="G11" i="13"/>
  <c r="H11" i="13" s="1"/>
  <c r="A11" i="13"/>
  <c r="G10" i="13"/>
  <c r="H10" i="13" s="1"/>
  <c r="A10" i="13"/>
  <c r="G9" i="13"/>
  <c r="H9" i="13" s="1"/>
  <c r="A9" i="13"/>
  <c r="G8" i="13"/>
  <c r="H8" i="13" s="1"/>
  <c r="A8" i="13"/>
  <c r="G7" i="13"/>
  <c r="H7" i="13" s="1"/>
  <c r="A7" i="13"/>
  <c r="G6" i="13"/>
  <c r="H6" i="13" s="1"/>
  <c r="A6" i="13"/>
  <c r="H21" i="13" l="1"/>
  <c r="H22" i="13" s="1"/>
  <c r="H28" i="13" l="1"/>
  <c r="H27" i="13"/>
  <c r="D24" i="12"/>
  <c r="D26" i="12" s="1"/>
  <c r="D28" i="12" s="1"/>
  <c r="G20" i="12"/>
  <c r="H20" i="12" s="1"/>
  <c r="A20" i="12"/>
  <c r="G19" i="12"/>
  <c r="H19" i="12" s="1"/>
  <c r="A19" i="12"/>
  <c r="H18" i="12"/>
  <c r="G18" i="12"/>
  <c r="A18" i="12"/>
  <c r="G17" i="12"/>
  <c r="H17" i="12" s="1"/>
  <c r="A17" i="12"/>
  <c r="G16" i="12"/>
  <c r="A16" i="12"/>
  <c r="G15" i="12"/>
  <c r="H15" i="12" s="1"/>
  <c r="A15" i="12"/>
  <c r="G14" i="12"/>
  <c r="H14" i="12" s="1"/>
  <c r="A14" i="12"/>
  <c r="G13" i="12"/>
  <c r="H13" i="12" s="1"/>
  <c r="A13" i="12"/>
  <c r="G12" i="12"/>
  <c r="H12" i="12" s="1"/>
  <c r="A12" i="12"/>
  <c r="G11" i="12"/>
  <c r="H11" i="12" s="1"/>
  <c r="A11" i="12"/>
  <c r="G10" i="12"/>
  <c r="H10" i="12" s="1"/>
  <c r="A10" i="12"/>
  <c r="G9" i="12"/>
  <c r="H9" i="12" s="1"/>
  <c r="A9" i="12"/>
  <c r="G8" i="12"/>
  <c r="H8" i="12" s="1"/>
  <c r="A8" i="12"/>
  <c r="G7" i="12"/>
  <c r="H7" i="12" s="1"/>
  <c r="A7" i="12"/>
  <c r="G6" i="12"/>
  <c r="H6" i="12" s="1"/>
  <c r="A6" i="12"/>
  <c r="D24" i="11"/>
  <c r="D26" i="11" s="1"/>
  <c r="D28" i="11" s="1"/>
  <c r="G20" i="11"/>
  <c r="H20" i="11" s="1"/>
  <c r="A20" i="11"/>
  <c r="G19" i="11"/>
  <c r="H19" i="11" s="1"/>
  <c r="A19" i="11"/>
  <c r="H18" i="11"/>
  <c r="G18" i="11"/>
  <c r="A18" i="11"/>
  <c r="G17" i="11"/>
  <c r="H17" i="11" s="1"/>
  <c r="A17" i="11"/>
  <c r="G16" i="11"/>
  <c r="A16" i="11"/>
  <c r="G15" i="11"/>
  <c r="H15" i="11" s="1"/>
  <c r="A15" i="11"/>
  <c r="G14" i="11"/>
  <c r="H14" i="11" s="1"/>
  <c r="A14" i="11"/>
  <c r="G13" i="11"/>
  <c r="H13" i="11" s="1"/>
  <c r="A13" i="11"/>
  <c r="G12" i="11"/>
  <c r="H12" i="11" s="1"/>
  <c r="A12" i="11"/>
  <c r="G11" i="11"/>
  <c r="H11" i="11" s="1"/>
  <c r="A11" i="11"/>
  <c r="G10" i="11"/>
  <c r="H10" i="11" s="1"/>
  <c r="A10" i="11"/>
  <c r="G9" i="11"/>
  <c r="H9" i="11" s="1"/>
  <c r="A9" i="11"/>
  <c r="G8" i="11"/>
  <c r="H8" i="11" s="1"/>
  <c r="A8" i="11"/>
  <c r="G7" i="11"/>
  <c r="H7" i="11" s="1"/>
  <c r="A7" i="11"/>
  <c r="G6" i="11"/>
  <c r="H6" i="11" s="1"/>
  <c r="A6" i="11"/>
  <c r="D24" i="10"/>
  <c r="D26" i="10" s="1"/>
  <c r="D28" i="10" s="1"/>
  <c r="H20" i="10"/>
  <c r="G20" i="10"/>
  <c r="A20" i="10"/>
  <c r="G19" i="10"/>
  <c r="H19" i="10" s="1"/>
  <c r="A19" i="10"/>
  <c r="G18" i="10"/>
  <c r="H18" i="10" s="1"/>
  <c r="A18" i="10"/>
  <c r="G17" i="10"/>
  <c r="H17" i="10" s="1"/>
  <c r="A17" i="10"/>
  <c r="G16" i="10"/>
  <c r="A16" i="10"/>
  <c r="G15" i="10"/>
  <c r="H15" i="10" s="1"/>
  <c r="A15" i="10"/>
  <c r="G14" i="10"/>
  <c r="H14" i="10" s="1"/>
  <c r="A14" i="10"/>
  <c r="G13" i="10"/>
  <c r="H13" i="10" s="1"/>
  <c r="A13" i="10"/>
  <c r="G12" i="10"/>
  <c r="H12" i="10" s="1"/>
  <c r="A12" i="10"/>
  <c r="G11" i="10"/>
  <c r="H11" i="10" s="1"/>
  <c r="A11" i="10"/>
  <c r="G10" i="10"/>
  <c r="H10" i="10" s="1"/>
  <c r="A10" i="10"/>
  <c r="G9" i="10"/>
  <c r="H9" i="10" s="1"/>
  <c r="A9" i="10"/>
  <c r="G8" i="10"/>
  <c r="H8" i="10" s="1"/>
  <c r="A8" i="10"/>
  <c r="G7" i="10"/>
  <c r="H7" i="10" s="1"/>
  <c r="A7" i="10"/>
  <c r="G6" i="10"/>
  <c r="H6" i="10" s="1"/>
  <c r="A6" i="10"/>
  <c r="H21" i="12" l="1"/>
  <c r="H22" i="12"/>
  <c r="H21" i="11"/>
  <c r="H22" i="11" s="1"/>
  <c r="H21" i="10"/>
  <c r="H22" i="10"/>
  <c r="H28" i="12" l="1"/>
  <c r="H27" i="12"/>
  <c r="H28" i="11"/>
  <c r="H27" i="11"/>
  <c r="H28" i="10"/>
  <c r="H27" i="10"/>
  <c r="D24" i="9"/>
  <c r="D26" i="9" s="1"/>
  <c r="D28" i="9" s="1"/>
  <c r="G20" i="9"/>
  <c r="H20" i="9" s="1"/>
  <c r="A20" i="9"/>
  <c r="G19" i="9"/>
  <c r="H19" i="9" s="1"/>
  <c r="A19" i="9"/>
  <c r="G18" i="9"/>
  <c r="H18" i="9" s="1"/>
  <c r="A18" i="9"/>
  <c r="G17" i="9"/>
  <c r="H17" i="9" s="1"/>
  <c r="A17" i="9"/>
  <c r="G16" i="9"/>
  <c r="A16" i="9"/>
  <c r="G15" i="9"/>
  <c r="H15" i="9" s="1"/>
  <c r="A15" i="9"/>
  <c r="G14" i="9"/>
  <c r="H14" i="9" s="1"/>
  <c r="A14" i="9"/>
  <c r="G13" i="9"/>
  <c r="H13" i="9" s="1"/>
  <c r="A13" i="9"/>
  <c r="G12" i="9"/>
  <c r="H12" i="9" s="1"/>
  <c r="A12" i="9"/>
  <c r="G11" i="9"/>
  <c r="H11" i="9" s="1"/>
  <c r="A11" i="9"/>
  <c r="G10" i="9"/>
  <c r="H10" i="9" s="1"/>
  <c r="A10" i="9"/>
  <c r="G9" i="9"/>
  <c r="H9" i="9" s="1"/>
  <c r="A9" i="9"/>
  <c r="G8" i="9"/>
  <c r="H8" i="9" s="1"/>
  <c r="A8" i="9"/>
  <c r="G7" i="9"/>
  <c r="H7" i="9" s="1"/>
  <c r="A7" i="9"/>
  <c r="G6" i="9"/>
  <c r="H6" i="9" s="1"/>
  <c r="A6" i="9"/>
  <c r="H21" i="9" l="1"/>
  <c r="H22" i="9" s="1"/>
  <c r="H28" i="9" l="1"/>
  <c r="H27" i="9"/>
  <c r="D24" i="8"/>
  <c r="D26" i="8" s="1"/>
  <c r="D28" i="8" s="1"/>
  <c r="G20" i="8"/>
  <c r="H20" i="8" s="1"/>
  <c r="A20" i="8"/>
  <c r="G19" i="8"/>
  <c r="H19" i="8" s="1"/>
  <c r="A19" i="8"/>
  <c r="G18" i="8"/>
  <c r="H18" i="8" s="1"/>
  <c r="A18" i="8"/>
  <c r="G17" i="8"/>
  <c r="H17" i="8" s="1"/>
  <c r="A17" i="8"/>
  <c r="G16" i="8"/>
  <c r="A16" i="8"/>
  <c r="G15" i="8"/>
  <c r="H15" i="8" s="1"/>
  <c r="A15" i="8"/>
  <c r="H14" i="8"/>
  <c r="G14" i="8"/>
  <c r="A14" i="8"/>
  <c r="G13" i="8"/>
  <c r="H13" i="8" s="1"/>
  <c r="A13" i="8"/>
  <c r="G12" i="8"/>
  <c r="H12" i="8" s="1"/>
  <c r="A12" i="8"/>
  <c r="G11" i="8"/>
  <c r="H11" i="8" s="1"/>
  <c r="A11" i="8"/>
  <c r="H10" i="8"/>
  <c r="G10" i="8"/>
  <c r="A10" i="8"/>
  <c r="G9" i="8"/>
  <c r="H9" i="8" s="1"/>
  <c r="A9" i="8"/>
  <c r="G8" i="8"/>
  <c r="H8" i="8" s="1"/>
  <c r="A8" i="8"/>
  <c r="G7" i="8"/>
  <c r="H7" i="8" s="1"/>
  <c r="A7" i="8"/>
  <c r="H6" i="8"/>
  <c r="G6" i="8"/>
  <c r="A6" i="8"/>
  <c r="H21" i="8" l="1"/>
  <c r="H22" i="8"/>
  <c r="H27" i="8" l="1"/>
  <c r="H28" i="8"/>
  <c r="D24" i="7"/>
  <c r="D26" i="7" s="1"/>
  <c r="D28" i="7" s="1"/>
  <c r="G20" i="7"/>
  <c r="H20" i="7" s="1"/>
  <c r="A20" i="7"/>
  <c r="G19" i="7"/>
  <c r="H19" i="7" s="1"/>
  <c r="A19" i="7"/>
  <c r="G18" i="7"/>
  <c r="H18" i="7" s="1"/>
  <c r="A18" i="7"/>
  <c r="G17" i="7"/>
  <c r="H17" i="7" s="1"/>
  <c r="A17" i="7"/>
  <c r="G16" i="7"/>
  <c r="H16" i="7" s="1"/>
  <c r="A16" i="7"/>
  <c r="G15" i="7"/>
  <c r="H15" i="7" s="1"/>
  <c r="A15" i="7"/>
  <c r="G14" i="7"/>
  <c r="H14" i="7" s="1"/>
  <c r="A14" i="7"/>
  <c r="G13" i="7"/>
  <c r="H13" i="7" s="1"/>
  <c r="A13" i="7"/>
  <c r="G12" i="7"/>
  <c r="H12" i="7" s="1"/>
  <c r="A12" i="7"/>
  <c r="G11" i="7"/>
  <c r="H11" i="7" s="1"/>
  <c r="A11" i="7"/>
  <c r="G10" i="7"/>
  <c r="H10" i="7" s="1"/>
  <c r="A10" i="7"/>
  <c r="G9" i="7"/>
  <c r="H9" i="7" s="1"/>
  <c r="A9" i="7"/>
  <c r="G8" i="7"/>
  <c r="H8" i="7" s="1"/>
  <c r="A8" i="7"/>
  <c r="G7" i="7"/>
  <c r="H7" i="7" s="1"/>
  <c r="A7" i="7"/>
  <c r="G6" i="7"/>
  <c r="H6" i="7" s="1"/>
  <c r="A6" i="7"/>
  <c r="H21" i="7" l="1"/>
  <c r="H22" i="7" s="1"/>
  <c r="H28" i="7" l="1"/>
  <c r="H27" i="7"/>
  <c r="D24" i="6"/>
  <c r="D26" i="6" s="1"/>
  <c r="D28" i="6" s="1"/>
  <c r="G20" i="6"/>
  <c r="H20" i="6" s="1"/>
  <c r="A20" i="6"/>
  <c r="G19" i="6"/>
  <c r="H19" i="6" s="1"/>
  <c r="A19" i="6"/>
  <c r="G18" i="6"/>
  <c r="H18" i="6" s="1"/>
  <c r="A18" i="6"/>
  <c r="G17" i="6"/>
  <c r="H17" i="6" s="1"/>
  <c r="A17" i="6"/>
  <c r="G16" i="6"/>
  <c r="H16" i="6" s="1"/>
  <c r="A16" i="6"/>
  <c r="G15" i="6"/>
  <c r="H15" i="6" s="1"/>
  <c r="A15" i="6"/>
  <c r="G14" i="6"/>
  <c r="H14" i="6" s="1"/>
  <c r="A14" i="6"/>
  <c r="G13" i="6"/>
  <c r="H13" i="6" s="1"/>
  <c r="A13" i="6"/>
  <c r="G12" i="6"/>
  <c r="H12" i="6" s="1"/>
  <c r="A12" i="6"/>
  <c r="G11" i="6"/>
  <c r="H11" i="6" s="1"/>
  <c r="A11" i="6"/>
  <c r="G10" i="6"/>
  <c r="H10" i="6" s="1"/>
  <c r="A10" i="6"/>
  <c r="G9" i="6"/>
  <c r="H9" i="6" s="1"/>
  <c r="A9" i="6"/>
  <c r="G8" i="6"/>
  <c r="H8" i="6" s="1"/>
  <c r="A8" i="6"/>
  <c r="G7" i="6"/>
  <c r="H7" i="6" s="1"/>
  <c r="A7" i="6"/>
  <c r="G6" i="6"/>
  <c r="H6" i="6" s="1"/>
  <c r="A6" i="6"/>
  <c r="H22" i="6" l="1"/>
  <c r="H21" i="6"/>
  <c r="H28" i="6" l="1"/>
  <c r="H27" i="6"/>
  <c r="D24" i="5"/>
  <c r="D26" i="5" s="1"/>
  <c r="D28" i="5" s="1"/>
  <c r="G20" i="5"/>
  <c r="H20" i="5" s="1"/>
  <c r="A20" i="5"/>
  <c r="G19" i="5"/>
  <c r="H19" i="5" s="1"/>
  <c r="A19" i="5"/>
  <c r="G18" i="5"/>
  <c r="H18" i="5" s="1"/>
  <c r="A18" i="5"/>
  <c r="G17" i="5"/>
  <c r="H17" i="5" s="1"/>
  <c r="A17" i="5"/>
  <c r="G16" i="5"/>
  <c r="A16" i="5"/>
  <c r="G15" i="5"/>
  <c r="H15" i="5" s="1"/>
  <c r="A15" i="5"/>
  <c r="H14" i="5"/>
  <c r="G14" i="5"/>
  <c r="A14" i="5"/>
  <c r="G13" i="5"/>
  <c r="H13" i="5" s="1"/>
  <c r="A13" i="5"/>
  <c r="G12" i="5"/>
  <c r="H12" i="5" s="1"/>
  <c r="A12" i="5"/>
  <c r="G11" i="5"/>
  <c r="H11" i="5" s="1"/>
  <c r="A11" i="5"/>
  <c r="H10" i="5"/>
  <c r="G10" i="5"/>
  <c r="A10" i="5"/>
  <c r="G9" i="5"/>
  <c r="H9" i="5" s="1"/>
  <c r="A9" i="5"/>
  <c r="G8" i="5"/>
  <c r="H8" i="5" s="1"/>
  <c r="A8" i="5"/>
  <c r="G7" i="5"/>
  <c r="H7" i="5" s="1"/>
  <c r="A7" i="5"/>
  <c r="H6" i="5"/>
  <c r="G6" i="5"/>
  <c r="A6" i="5"/>
  <c r="D24" i="4"/>
  <c r="D26" i="4" s="1"/>
  <c r="D28" i="4" s="1"/>
  <c r="G20" i="4"/>
  <c r="H20" i="4" s="1"/>
  <c r="A20" i="4"/>
  <c r="G19" i="4"/>
  <c r="H19" i="4" s="1"/>
  <c r="A19" i="4"/>
  <c r="G18" i="4"/>
  <c r="H18" i="4" s="1"/>
  <c r="A18" i="4"/>
  <c r="G17" i="4"/>
  <c r="H17" i="4" s="1"/>
  <c r="A17" i="4"/>
  <c r="G16" i="4"/>
  <c r="A16" i="4"/>
  <c r="G15" i="4"/>
  <c r="H15" i="4" s="1"/>
  <c r="A15" i="4"/>
  <c r="H14" i="4"/>
  <c r="G14" i="4"/>
  <c r="A14" i="4"/>
  <c r="G13" i="4"/>
  <c r="H13" i="4" s="1"/>
  <c r="A13" i="4"/>
  <c r="G12" i="4"/>
  <c r="H12" i="4" s="1"/>
  <c r="A12" i="4"/>
  <c r="G11" i="4"/>
  <c r="H11" i="4" s="1"/>
  <c r="A11" i="4"/>
  <c r="H10" i="4"/>
  <c r="G10" i="4"/>
  <c r="A10" i="4"/>
  <c r="G9" i="4"/>
  <c r="H9" i="4" s="1"/>
  <c r="A9" i="4"/>
  <c r="G8" i="4"/>
  <c r="H8" i="4" s="1"/>
  <c r="A8" i="4"/>
  <c r="G7" i="4"/>
  <c r="H7" i="4" s="1"/>
  <c r="A7" i="4"/>
  <c r="H6" i="4"/>
  <c r="G6" i="4"/>
  <c r="A6" i="4"/>
  <c r="D24" i="3"/>
  <c r="D26" i="3" s="1"/>
  <c r="D28" i="3" s="1"/>
  <c r="G20" i="3"/>
  <c r="H20" i="3" s="1"/>
  <c r="A20" i="3"/>
  <c r="G19" i="3"/>
  <c r="H19" i="3" s="1"/>
  <c r="A19" i="3"/>
  <c r="G18" i="3"/>
  <c r="H18" i="3" s="1"/>
  <c r="A18" i="3"/>
  <c r="G17" i="3"/>
  <c r="H17" i="3" s="1"/>
  <c r="A17" i="3"/>
  <c r="G16" i="3"/>
  <c r="A16" i="3"/>
  <c r="G15" i="3"/>
  <c r="H15" i="3" s="1"/>
  <c r="A15" i="3"/>
  <c r="H14" i="3"/>
  <c r="G14" i="3"/>
  <c r="A14" i="3"/>
  <c r="G13" i="3"/>
  <c r="H13" i="3" s="1"/>
  <c r="A13" i="3"/>
  <c r="G12" i="3"/>
  <c r="H12" i="3" s="1"/>
  <c r="A12" i="3"/>
  <c r="G11" i="3"/>
  <c r="H11" i="3" s="1"/>
  <c r="A11" i="3"/>
  <c r="H10" i="3"/>
  <c r="G10" i="3"/>
  <c r="A10" i="3"/>
  <c r="G9" i="3"/>
  <c r="H9" i="3" s="1"/>
  <c r="A9" i="3"/>
  <c r="G8" i="3"/>
  <c r="H8" i="3" s="1"/>
  <c r="A8" i="3"/>
  <c r="G7" i="3"/>
  <c r="H7" i="3" s="1"/>
  <c r="A7" i="3"/>
  <c r="H6" i="3"/>
  <c r="G6" i="3"/>
  <c r="A6" i="3"/>
  <c r="D24" i="2"/>
  <c r="D26" i="2" s="1"/>
  <c r="D28" i="2" s="1"/>
  <c r="G20" i="2"/>
  <c r="H20" i="2" s="1"/>
  <c r="A20" i="2"/>
  <c r="G19" i="2"/>
  <c r="H19" i="2" s="1"/>
  <c r="A19" i="2"/>
  <c r="G18" i="2"/>
  <c r="H18" i="2" s="1"/>
  <c r="A18" i="2"/>
  <c r="G17" i="2"/>
  <c r="H17" i="2" s="1"/>
  <c r="A17" i="2"/>
  <c r="G16" i="2"/>
  <c r="A16" i="2"/>
  <c r="G15" i="2"/>
  <c r="H15" i="2" s="1"/>
  <c r="A15" i="2"/>
  <c r="H14" i="2"/>
  <c r="G14" i="2"/>
  <c r="A14" i="2"/>
  <c r="G13" i="2"/>
  <c r="H13" i="2" s="1"/>
  <c r="A13" i="2"/>
  <c r="G12" i="2"/>
  <c r="H12" i="2" s="1"/>
  <c r="A12" i="2"/>
  <c r="G11" i="2"/>
  <c r="H11" i="2" s="1"/>
  <c r="A11" i="2"/>
  <c r="H10" i="2"/>
  <c r="G10" i="2"/>
  <c r="A10" i="2"/>
  <c r="G9" i="2"/>
  <c r="H9" i="2" s="1"/>
  <c r="A9" i="2"/>
  <c r="G8" i="2"/>
  <c r="H8" i="2" s="1"/>
  <c r="A8" i="2"/>
  <c r="G7" i="2"/>
  <c r="H7" i="2" s="1"/>
  <c r="A7" i="2"/>
  <c r="H6" i="2"/>
  <c r="G6" i="2"/>
  <c r="A6" i="2"/>
  <c r="H21" i="5" l="1"/>
  <c r="H22" i="5" s="1"/>
  <c r="H22" i="4"/>
  <c r="H21" i="4"/>
  <c r="H21" i="3"/>
  <c r="H22" i="3" s="1"/>
  <c r="H21" i="2"/>
  <c r="H22" i="2" s="1"/>
  <c r="H27" i="5" l="1"/>
  <c r="H28" i="5"/>
  <c r="H28" i="4"/>
  <c r="H27" i="4"/>
  <c r="H28" i="3"/>
  <c r="H27" i="3"/>
  <c r="H27" i="2"/>
  <c r="H2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85FB8BC9-18C3-4FEC-B390-4B9B4A25BF0C}">
      <text>
        <r>
          <rPr>
            <b/>
            <sz val="8"/>
            <color indexed="81"/>
            <rFont val="Tahoma"/>
            <family val="2"/>
          </rPr>
          <t>Täytä tähän raaka-aineen mittayksikkö, esim. kg tai l</t>
        </r>
      </text>
    </comment>
    <comment ref="C5" authorId="0" shapeId="0" xr:uid="{6DEC866A-7857-4BDB-8329-3192D1C71582}">
      <text>
        <r>
          <rPr>
            <b/>
            <sz val="8"/>
            <color indexed="81"/>
            <rFont val="Tahoma"/>
            <family val="2"/>
          </rPr>
          <t>Täytä tähän raaka-aineen yksikköhinta, esim. €/kg tai €/l</t>
        </r>
      </text>
    </comment>
    <comment ref="D5" authorId="0" shapeId="0" xr:uid="{7157E1D2-4C07-4F3A-A134-00BBF1DDB1D9}">
      <text>
        <r>
          <rPr>
            <b/>
            <sz val="8"/>
            <color indexed="81"/>
            <rFont val="Tahoma"/>
            <family val="2"/>
          </rPr>
          <t>Täytä tähän raaka-aineen painohäviöprosentti</t>
        </r>
      </text>
    </comment>
    <comment ref="E5" authorId="0" shapeId="0" xr:uid="{A19D2A25-3484-4667-8E4E-A6B06210B2D5}">
      <text>
        <r>
          <rPr>
            <b/>
            <sz val="8"/>
            <color indexed="81"/>
            <rFont val="Tahoma"/>
            <family val="2"/>
          </rPr>
          <t>Täytä tähän raaka-aineen nimi</t>
        </r>
      </text>
    </comment>
    <comment ref="F5" authorId="0" shapeId="0" xr:uid="{55978BBC-EC9B-40A4-9117-DC1546A274A7}">
      <text>
        <r>
          <rPr>
            <b/>
            <sz val="8"/>
            <color indexed="81"/>
            <rFont val="Tahoma"/>
            <family val="2"/>
          </rPr>
          <t>Täytä tähän raaka-aineen käyttöpaino</t>
        </r>
      </text>
    </comment>
    <comment ref="F21" authorId="0" shapeId="0" xr:uid="{3564FFBC-7946-43F9-8248-7D62C48941A1}">
      <text>
        <r>
          <rPr>
            <b/>
            <sz val="8"/>
            <color indexed="81"/>
            <rFont val="Tahoma"/>
            <family val="2"/>
          </rPr>
          <t>Täytä tähän, montako prosenttia mausteiden hinta on muiden raaka-aineiden hinnasta, esim 2 tai 3.</t>
        </r>
      </text>
    </comment>
    <comment ref="A25" authorId="0" shapeId="0" xr:uid="{4676AE45-E620-4E90-BFDE-8921315B5DA0}">
      <text>
        <r>
          <rPr>
            <b/>
            <sz val="8"/>
            <color indexed="81"/>
            <rFont val="Tahoma"/>
            <family val="2"/>
          </rPr>
          <t>Täytä tähän kypsennyshävikki prosentteina</t>
        </r>
      </text>
    </comment>
    <comment ref="A27" authorId="0" shapeId="0" xr:uid="{5F2F9B21-45D1-4B70-8E37-426EB75CBD50}">
      <text>
        <r>
          <rPr>
            <b/>
            <sz val="8"/>
            <color indexed="81"/>
            <rFont val="Tahoma"/>
            <family val="2"/>
          </rPr>
          <t>Täytä tähän annoskoko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325C09BB-A44A-4F4A-9991-2BA82A672B06}">
      <text>
        <r>
          <rPr>
            <b/>
            <sz val="8"/>
            <color indexed="81"/>
            <rFont val="Tahoma"/>
            <family val="2"/>
          </rPr>
          <t>Täytä tähän raaka-aineen mittayksikkö, esim. kg tai l</t>
        </r>
      </text>
    </comment>
    <comment ref="C5" authorId="0" shapeId="0" xr:uid="{7A4279EA-66D0-4C69-8909-F9BA62ABC365}">
      <text>
        <r>
          <rPr>
            <b/>
            <sz val="8"/>
            <color indexed="81"/>
            <rFont val="Tahoma"/>
            <family val="2"/>
          </rPr>
          <t>Täytä tähän raaka-aineen yksikköhinta, esim. €/kg tai €/l</t>
        </r>
      </text>
    </comment>
    <comment ref="D5" authorId="0" shapeId="0" xr:uid="{A93AC5FA-A3C7-4410-943F-44F03456A8F1}">
      <text>
        <r>
          <rPr>
            <b/>
            <sz val="8"/>
            <color indexed="81"/>
            <rFont val="Tahoma"/>
            <family val="2"/>
          </rPr>
          <t>Täytä tähän raaka-aineen painohäviöprosentti</t>
        </r>
      </text>
    </comment>
    <comment ref="E5" authorId="0" shapeId="0" xr:uid="{A42B88C9-0725-4BDA-8CAA-E48C7E23997C}">
      <text>
        <r>
          <rPr>
            <b/>
            <sz val="8"/>
            <color indexed="81"/>
            <rFont val="Tahoma"/>
            <family val="2"/>
          </rPr>
          <t>Täytä tähän raaka-aineen nimi</t>
        </r>
      </text>
    </comment>
    <comment ref="F5" authorId="0" shapeId="0" xr:uid="{60A63536-F800-43E0-B4F4-FB84A39DD5FE}">
      <text>
        <r>
          <rPr>
            <b/>
            <sz val="8"/>
            <color indexed="81"/>
            <rFont val="Tahoma"/>
            <family val="2"/>
          </rPr>
          <t>Täytä tähän raaka-aineen käyttöpaino</t>
        </r>
      </text>
    </comment>
    <comment ref="F21" authorId="0" shapeId="0" xr:uid="{F11DE06F-68FE-4267-879A-E72163E3EE72}">
      <text>
        <r>
          <rPr>
            <b/>
            <sz val="8"/>
            <color indexed="81"/>
            <rFont val="Tahoma"/>
            <family val="2"/>
          </rPr>
          <t>Täytä tähän, montako prosenttia mausteiden hinta on muiden raaka-aineiden hinnasta, esim 2 tai 3.</t>
        </r>
      </text>
    </comment>
    <comment ref="A25" authorId="0" shapeId="0" xr:uid="{223C24AB-0015-411F-862D-EA559FBDEB53}">
      <text>
        <r>
          <rPr>
            <b/>
            <sz val="8"/>
            <color indexed="81"/>
            <rFont val="Tahoma"/>
            <family val="2"/>
          </rPr>
          <t>Täytä tähän kypsennyshävikki prosentteina</t>
        </r>
      </text>
    </comment>
    <comment ref="A27" authorId="0" shapeId="0" xr:uid="{AB170289-88FF-4FD5-AB24-D53739E92BAB}">
      <text>
        <r>
          <rPr>
            <b/>
            <sz val="8"/>
            <color indexed="81"/>
            <rFont val="Tahoma"/>
            <family val="2"/>
          </rPr>
          <t>Täytä tähän annoskoko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D492995D-BE84-4D31-A3EB-03915F974693}">
      <text>
        <r>
          <rPr>
            <b/>
            <sz val="8"/>
            <color indexed="81"/>
            <rFont val="Tahoma"/>
            <family val="2"/>
          </rPr>
          <t>Täytä tähän raaka-aineen mittayksikkö, esim. kg tai l</t>
        </r>
      </text>
    </comment>
    <comment ref="C5" authorId="0" shapeId="0" xr:uid="{DB67EF3A-BD62-4AB2-BD99-209687C3AC7B}">
      <text>
        <r>
          <rPr>
            <b/>
            <sz val="8"/>
            <color indexed="81"/>
            <rFont val="Tahoma"/>
            <family val="2"/>
          </rPr>
          <t>Täytä tähän raaka-aineen yksikköhinta, esim. €/kg tai €/l</t>
        </r>
      </text>
    </comment>
    <comment ref="D5" authorId="0" shapeId="0" xr:uid="{006102AC-884C-47FA-B79A-C25593C5C3C1}">
      <text>
        <r>
          <rPr>
            <b/>
            <sz val="8"/>
            <color indexed="81"/>
            <rFont val="Tahoma"/>
            <family val="2"/>
          </rPr>
          <t>Täytä tähän raaka-aineen painohäviöprosentti</t>
        </r>
      </text>
    </comment>
    <comment ref="E5" authorId="0" shapeId="0" xr:uid="{7FB9C991-2A4C-4F1A-94C8-154D6E5ED630}">
      <text>
        <r>
          <rPr>
            <b/>
            <sz val="8"/>
            <color indexed="81"/>
            <rFont val="Tahoma"/>
            <family val="2"/>
          </rPr>
          <t>Täytä tähän raaka-aineen nimi</t>
        </r>
      </text>
    </comment>
    <comment ref="F5" authorId="0" shapeId="0" xr:uid="{CCC9DEB7-E12D-4E1B-9326-EE2B090DD760}">
      <text>
        <r>
          <rPr>
            <b/>
            <sz val="8"/>
            <color indexed="81"/>
            <rFont val="Tahoma"/>
            <family val="2"/>
          </rPr>
          <t>Täytä tähän raaka-aineen käyttöpaino</t>
        </r>
      </text>
    </comment>
    <comment ref="F21" authorId="0" shapeId="0" xr:uid="{614BAEB6-A547-4341-89AB-31744CC6D3A7}">
      <text>
        <r>
          <rPr>
            <b/>
            <sz val="8"/>
            <color indexed="81"/>
            <rFont val="Tahoma"/>
            <family val="2"/>
          </rPr>
          <t>Täytä tähän, montako prosenttia mausteiden hinta on muiden raaka-aineiden hinnasta, esim 2 tai 3.</t>
        </r>
      </text>
    </comment>
    <comment ref="A25" authorId="0" shapeId="0" xr:uid="{6E67C638-345C-4843-AA4E-7D87BDCA53CA}">
      <text>
        <r>
          <rPr>
            <b/>
            <sz val="8"/>
            <color indexed="81"/>
            <rFont val="Tahoma"/>
            <family val="2"/>
          </rPr>
          <t>Täytä tähän kypsennyshävikki prosentteina</t>
        </r>
      </text>
    </comment>
    <comment ref="A27" authorId="0" shapeId="0" xr:uid="{E0A53F8D-3C9E-4C0A-9347-BE0962430B63}">
      <text>
        <r>
          <rPr>
            <b/>
            <sz val="8"/>
            <color indexed="81"/>
            <rFont val="Tahoma"/>
            <family val="2"/>
          </rPr>
          <t>Täytä tähän annoskoko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0857B9F1-752F-46DF-9340-2A1B5ED201BD}">
      <text>
        <r>
          <rPr>
            <b/>
            <sz val="8"/>
            <color indexed="81"/>
            <rFont val="Tahoma"/>
            <family val="2"/>
          </rPr>
          <t>Täytä tähän raaka-aineen mittayksikkö, esim. kg tai l</t>
        </r>
      </text>
    </comment>
    <comment ref="C5" authorId="0" shapeId="0" xr:uid="{4BCFD9EF-DC07-4D20-8B9E-DC3A6219F086}">
      <text>
        <r>
          <rPr>
            <b/>
            <sz val="8"/>
            <color indexed="81"/>
            <rFont val="Tahoma"/>
            <family val="2"/>
          </rPr>
          <t>Täytä tähän raaka-aineen yksikköhinta, esim. €/kg tai €/l</t>
        </r>
      </text>
    </comment>
    <comment ref="D5" authorId="0" shapeId="0" xr:uid="{AF59DA99-ACBE-46D1-AB18-29D67CB719C7}">
      <text>
        <r>
          <rPr>
            <b/>
            <sz val="8"/>
            <color indexed="81"/>
            <rFont val="Tahoma"/>
            <family val="2"/>
          </rPr>
          <t>Täytä tähän raaka-aineen painohäviöprosentti</t>
        </r>
      </text>
    </comment>
    <comment ref="E5" authorId="0" shapeId="0" xr:uid="{0B8AE2F0-FF30-4886-9BB0-06743EBB222B}">
      <text>
        <r>
          <rPr>
            <b/>
            <sz val="8"/>
            <color indexed="81"/>
            <rFont val="Tahoma"/>
            <family val="2"/>
          </rPr>
          <t>Täytä tähän raaka-aineen nimi</t>
        </r>
      </text>
    </comment>
    <comment ref="F5" authorId="0" shapeId="0" xr:uid="{D21D2E6A-9934-48FB-9453-5D65B4A7DCD6}">
      <text>
        <r>
          <rPr>
            <b/>
            <sz val="8"/>
            <color indexed="81"/>
            <rFont val="Tahoma"/>
            <family val="2"/>
          </rPr>
          <t>Täytä tähän raaka-aineen käyttöpaino</t>
        </r>
      </text>
    </comment>
    <comment ref="F21" authorId="0" shapeId="0" xr:uid="{24BFB81F-F9B7-43C0-83A1-3E3E91C1C9B3}">
      <text>
        <r>
          <rPr>
            <b/>
            <sz val="8"/>
            <color indexed="81"/>
            <rFont val="Tahoma"/>
            <family val="2"/>
          </rPr>
          <t>Täytä tähän, montako prosenttia mausteiden hinta on muiden raaka-aineiden hinnasta, esim 2 tai 3.</t>
        </r>
      </text>
    </comment>
    <comment ref="A25" authorId="0" shapeId="0" xr:uid="{0BA428BA-F83D-42B9-BE27-2A066DAC6023}">
      <text>
        <r>
          <rPr>
            <b/>
            <sz val="8"/>
            <color indexed="81"/>
            <rFont val="Tahoma"/>
            <family val="2"/>
          </rPr>
          <t>Täytä tähän kypsennyshävikki prosentteina</t>
        </r>
      </text>
    </comment>
    <comment ref="A27" authorId="0" shapeId="0" xr:uid="{B0149556-8D1D-4F99-90B6-97068226DA67}">
      <text>
        <r>
          <rPr>
            <b/>
            <sz val="8"/>
            <color indexed="81"/>
            <rFont val="Tahoma"/>
            <family val="2"/>
          </rPr>
          <t>Täytä tähän annoskoko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2EB3A5DF-95DE-40C4-8209-C6F79C79C235}">
      <text>
        <r>
          <rPr>
            <b/>
            <sz val="8"/>
            <color indexed="81"/>
            <rFont val="Tahoma"/>
            <family val="2"/>
          </rPr>
          <t>Täytä tähän raaka-aineen mittayksikkö, esim. kg tai l</t>
        </r>
      </text>
    </comment>
    <comment ref="C5" authorId="0" shapeId="0" xr:uid="{9CC64600-31DF-45F0-8CBA-41C17D2444B6}">
      <text>
        <r>
          <rPr>
            <b/>
            <sz val="8"/>
            <color indexed="81"/>
            <rFont val="Tahoma"/>
            <family val="2"/>
          </rPr>
          <t>Täytä tähän raaka-aineen yksikköhinta, esim. €/kg tai €/l</t>
        </r>
      </text>
    </comment>
    <comment ref="D5" authorId="0" shapeId="0" xr:uid="{6F9984A4-5C91-41E1-9C50-DF575DCAE785}">
      <text>
        <r>
          <rPr>
            <b/>
            <sz val="8"/>
            <color indexed="81"/>
            <rFont val="Tahoma"/>
            <family val="2"/>
          </rPr>
          <t>Täytä tähän raaka-aineen painohäviöprosentti</t>
        </r>
      </text>
    </comment>
    <comment ref="E5" authorId="0" shapeId="0" xr:uid="{54C0791D-ECC1-4EA9-8F5D-6B417708466C}">
      <text>
        <r>
          <rPr>
            <b/>
            <sz val="8"/>
            <color indexed="81"/>
            <rFont val="Tahoma"/>
            <family val="2"/>
          </rPr>
          <t>Täytä tähän raaka-aineen nimi</t>
        </r>
      </text>
    </comment>
    <comment ref="F5" authorId="0" shapeId="0" xr:uid="{7DBAA697-22A5-405D-AF7A-7D0771ADF782}">
      <text>
        <r>
          <rPr>
            <b/>
            <sz val="8"/>
            <color indexed="81"/>
            <rFont val="Tahoma"/>
            <family val="2"/>
          </rPr>
          <t>Täytä tähän raaka-aineen käyttöpaino</t>
        </r>
      </text>
    </comment>
    <comment ref="F21" authorId="0" shapeId="0" xr:uid="{81B988CC-AE16-44C2-B457-5772B21B71A0}">
      <text>
        <r>
          <rPr>
            <b/>
            <sz val="8"/>
            <color indexed="81"/>
            <rFont val="Tahoma"/>
            <family val="2"/>
          </rPr>
          <t>Täytä tähän, montako prosenttia mausteiden hinta on muiden raaka-aineiden hinnasta, esim 2 tai 3.</t>
        </r>
      </text>
    </comment>
    <comment ref="A25" authorId="0" shapeId="0" xr:uid="{663EAFB0-9314-40C8-9B6A-D78E4E2A6DDE}">
      <text>
        <r>
          <rPr>
            <b/>
            <sz val="8"/>
            <color indexed="81"/>
            <rFont val="Tahoma"/>
            <family val="2"/>
          </rPr>
          <t>Täytä tähän kypsennyshävikki prosentteina</t>
        </r>
      </text>
    </comment>
    <comment ref="A27" authorId="0" shapeId="0" xr:uid="{8C791980-16F2-4FD6-BD9F-21EBAD543BD5}">
      <text>
        <r>
          <rPr>
            <b/>
            <sz val="8"/>
            <color indexed="81"/>
            <rFont val="Tahoma"/>
            <family val="2"/>
          </rPr>
          <t>Täytä tähän annoskoko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DE8A7BFC-9EC4-46CE-83A1-3D1C864C6152}">
      <text>
        <r>
          <rPr>
            <b/>
            <sz val="8"/>
            <color indexed="81"/>
            <rFont val="Tahoma"/>
            <family val="2"/>
          </rPr>
          <t>Täytä tähän raaka-aineen mittayksikkö, esim. kg tai l</t>
        </r>
      </text>
    </comment>
    <comment ref="C5" authorId="0" shapeId="0" xr:uid="{74FEF815-359C-4A8E-8295-FC815044A460}">
      <text>
        <r>
          <rPr>
            <b/>
            <sz val="8"/>
            <color indexed="81"/>
            <rFont val="Tahoma"/>
            <family val="2"/>
          </rPr>
          <t>Täytä tähän raaka-aineen yksikköhinta, esim. €/kg tai €/l</t>
        </r>
      </text>
    </comment>
    <comment ref="D5" authorId="0" shapeId="0" xr:uid="{D5CD9D72-DDD3-446B-AA87-003F15E1238B}">
      <text>
        <r>
          <rPr>
            <b/>
            <sz val="8"/>
            <color indexed="81"/>
            <rFont val="Tahoma"/>
            <family val="2"/>
          </rPr>
          <t>Täytä tähän raaka-aineen painohäviöprosentti</t>
        </r>
      </text>
    </comment>
    <comment ref="E5" authorId="0" shapeId="0" xr:uid="{11F80C33-3FFE-42B2-9F8C-3FD323BA6A43}">
      <text>
        <r>
          <rPr>
            <b/>
            <sz val="8"/>
            <color indexed="81"/>
            <rFont val="Tahoma"/>
            <family val="2"/>
          </rPr>
          <t>Täytä tähän raaka-aineen nimi</t>
        </r>
      </text>
    </comment>
    <comment ref="F5" authorId="0" shapeId="0" xr:uid="{59866AEB-B6D7-4CB7-AB68-C9AAC6A61330}">
      <text>
        <r>
          <rPr>
            <b/>
            <sz val="8"/>
            <color indexed="81"/>
            <rFont val="Tahoma"/>
            <family val="2"/>
          </rPr>
          <t>Täytä tähän raaka-aineen käyttöpaino</t>
        </r>
      </text>
    </comment>
    <comment ref="F21" authorId="0" shapeId="0" xr:uid="{937E5263-F8E8-46A2-A48A-5F01840AC490}">
      <text>
        <r>
          <rPr>
            <b/>
            <sz val="8"/>
            <color indexed="81"/>
            <rFont val="Tahoma"/>
            <family val="2"/>
          </rPr>
          <t>Täytä tähän, montako prosenttia mausteiden hinta on muiden raaka-aineiden hinnasta, esim 2 tai 3.</t>
        </r>
      </text>
    </comment>
    <comment ref="A25" authorId="0" shapeId="0" xr:uid="{813B3579-A546-4087-9848-5D3245F9FE3D}">
      <text>
        <r>
          <rPr>
            <b/>
            <sz val="8"/>
            <color indexed="81"/>
            <rFont val="Tahoma"/>
            <family val="2"/>
          </rPr>
          <t>Täytä tähän kypsennyshävikki prosentteina</t>
        </r>
      </text>
    </comment>
    <comment ref="A27" authorId="0" shapeId="0" xr:uid="{2F14DA3E-A196-42B8-95DC-6B2F0F4842C8}">
      <text>
        <r>
          <rPr>
            <b/>
            <sz val="8"/>
            <color indexed="81"/>
            <rFont val="Tahoma"/>
            <family val="2"/>
          </rPr>
          <t>Täytä tähän annoskoko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D1BC47FF-62B7-4857-8BD2-77AC52B69C56}">
      <text>
        <r>
          <rPr>
            <b/>
            <sz val="8"/>
            <color indexed="81"/>
            <rFont val="Tahoma"/>
            <family val="2"/>
          </rPr>
          <t>Täytä tähän raaka-aineen mittayksikkö, esim. kg tai l</t>
        </r>
      </text>
    </comment>
    <comment ref="C5" authorId="0" shapeId="0" xr:uid="{AD0AC0A3-B904-4810-A952-1D3A61D89ADC}">
      <text>
        <r>
          <rPr>
            <b/>
            <sz val="8"/>
            <color indexed="81"/>
            <rFont val="Tahoma"/>
            <family val="2"/>
          </rPr>
          <t>Täytä tähän raaka-aineen yksikköhinta, esim. €/kg tai €/l</t>
        </r>
      </text>
    </comment>
    <comment ref="D5" authorId="0" shapeId="0" xr:uid="{8AED57DF-81D4-4E5F-9C3D-FFAF8E4DE801}">
      <text>
        <r>
          <rPr>
            <b/>
            <sz val="8"/>
            <color indexed="81"/>
            <rFont val="Tahoma"/>
            <family val="2"/>
          </rPr>
          <t>Täytä tähän raaka-aineen painohäviöprosentti</t>
        </r>
      </text>
    </comment>
    <comment ref="E5" authorId="0" shapeId="0" xr:uid="{D841268D-4ED7-45FC-ADC0-F2F20F84DEF9}">
      <text>
        <r>
          <rPr>
            <b/>
            <sz val="8"/>
            <color indexed="81"/>
            <rFont val="Tahoma"/>
            <family val="2"/>
          </rPr>
          <t>Täytä tähän raaka-aineen nimi</t>
        </r>
      </text>
    </comment>
    <comment ref="F5" authorId="0" shapeId="0" xr:uid="{D3CB4F20-977E-4CE8-A402-35129753C6E8}">
      <text>
        <r>
          <rPr>
            <b/>
            <sz val="8"/>
            <color indexed="81"/>
            <rFont val="Tahoma"/>
            <family val="2"/>
          </rPr>
          <t>Täytä tähän raaka-aineen käyttöpaino</t>
        </r>
      </text>
    </comment>
    <comment ref="F21" authorId="0" shapeId="0" xr:uid="{B879B69A-32A6-448E-BF5A-05DA14891F0F}">
      <text>
        <r>
          <rPr>
            <b/>
            <sz val="8"/>
            <color indexed="81"/>
            <rFont val="Tahoma"/>
            <family val="2"/>
          </rPr>
          <t>Täytä tähän, montako prosenttia mausteiden hinta on muiden raaka-aineiden hinnasta, esim 2 tai 3.</t>
        </r>
      </text>
    </comment>
    <comment ref="A25" authorId="0" shapeId="0" xr:uid="{C91800EC-CEC8-4E15-8732-72AB643B52BB}">
      <text>
        <r>
          <rPr>
            <b/>
            <sz val="8"/>
            <color indexed="81"/>
            <rFont val="Tahoma"/>
            <family val="2"/>
          </rPr>
          <t>Täytä tähän kypsennyshävikki prosentteina</t>
        </r>
      </text>
    </comment>
    <comment ref="A27" authorId="0" shapeId="0" xr:uid="{9D78470B-4421-4941-A6F8-F8A458439B64}">
      <text>
        <r>
          <rPr>
            <b/>
            <sz val="8"/>
            <color indexed="81"/>
            <rFont val="Tahoma"/>
            <family val="2"/>
          </rPr>
          <t>Täytä tähän annoskoko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88712ABE-C112-4FC6-A12A-A8FB86CB3AB3}">
      <text>
        <r>
          <rPr>
            <b/>
            <sz val="8"/>
            <color indexed="81"/>
            <rFont val="Tahoma"/>
            <family val="2"/>
          </rPr>
          <t>Täytä tähän raaka-aineen mittayksikkö, esim. kg tai l</t>
        </r>
      </text>
    </comment>
    <comment ref="C5" authorId="0" shapeId="0" xr:uid="{6A439206-9FB8-41B4-913D-F94606FF4974}">
      <text>
        <r>
          <rPr>
            <b/>
            <sz val="8"/>
            <color indexed="81"/>
            <rFont val="Tahoma"/>
            <family val="2"/>
          </rPr>
          <t>Täytä tähän raaka-aineen yksikköhinta, esim. €/kg tai €/l</t>
        </r>
      </text>
    </comment>
    <comment ref="D5" authorId="0" shapeId="0" xr:uid="{F65DAA22-51D5-4DD1-B5D0-AE622D3B285A}">
      <text>
        <r>
          <rPr>
            <b/>
            <sz val="8"/>
            <color indexed="81"/>
            <rFont val="Tahoma"/>
            <family val="2"/>
          </rPr>
          <t>Täytä tähän raaka-aineen painohäviöprosentti</t>
        </r>
      </text>
    </comment>
    <comment ref="E5" authorId="0" shapeId="0" xr:uid="{55D5E9D7-3185-4144-B181-07F2D3A92C9A}">
      <text>
        <r>
          <rPr>
            <b/>
            <sz val="8"/>
            <color indexed="81"/>
            <rFont val="Tahoma"/>
            <family val="2"/>
          </rPr>
          <t>Täytä tähän raaka-aineen nimi</t>
        </r>
      </text>
    </comment>
    <comment ref="F5" authorId="0" shapeId="0" xr:uid="{DFEB4DE8-A59D-4566-8ED4-80EB6D6FFA61}">
      <text>
        <r>
          <rPr>
            <b/>
            <sz val="8"/>
            <color indexed="81"/>
            <rFont val="Tahoma"/>
            <family val="2"/>
          </rPr>
          <t>Täytä tähän raaka-aineen käyttöpaino</t>
        </r>
      </text>
    </comment>
    <comment ref="F21" authorId="0" shapeId="0" xr:uid="{E4D8FD3A-7BF6-471B-8370-BE135940E512}">
      <text>
        <r>
          <rPr>
            <b/>
            <sz val="8"/>
            <color indexed="81"/>
            <rFont val="Tahoma"/>
            <family val="2"/>
          </rPr>
          <t>Täytä tähän, montako prosenttia mausteiden hinta on muiden raaka-aineiden hinnasta, esim 2 tai 3.</t>
        </r>
      </text>
    </comment>
    <comment ref="A25" authorId="0" shapeId="0" xr:uid="{7377D06F-E42B-499E-9DF8-803BF3607AE0}">
      <text>
        <r>
          <rPr>
            <b/>
            <sz val="8"/>
            <color indexed="81"/>
            <rFont val="Tahoma"/>
            <family val="2"/>
          </rPr>
          <t>Täytä tähän kypsennyshävikki prosentteina</t>
        </r>
      </text>
    </comment>
    <comment ref="A27" authorId="0" shapeId="0" xr:uid="{4CF0C680-2CEC-4620-86FF-B210FC99A22E}">
      <text>
        <r>
          <rPr>
            <b/>
            <sz val="8"/>
            <color indexed="81"/>
            <rFont val="Tahoma"/>
            <family val="2"/>
          </rPr>
          <t>Täytä tähän annoskoko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62D31584-D6D4-4156-8E98-44D676EE41E5}">
      <text>
        <r>
          <rPr>
            <b/>
            <sz val="8"/>
            <color indexed="81"/>
            <rFont val="Tahoma"/>
            <family val="2"/>
          </rPr>
          <t>Täytä tähän raaka-aineen mittayksikkö, esim. kg tai l</t>
        </r>
      </text>
    </comment>
    <comment ref="C5" authorId="0" shapeId="0" xr:uid="{89FEDEAD-DB4F-4738-AAFD-B5258FF64AFE}">
      <text>
        <r>
          <rPr>
            <b/>
            <sz val="8"/>
            <color indexed="81"/>
            <rFont val="Tahoma"/>
            <family val="2"/>
          </rPr>
          <t>Täytä tähän raaka-aineen yksikköhinta, esim. €/kg tai €/l</t>
        </r>
      </text>
    </comment>
    <comment ref="D5" authorId="0" shapeId="0" xr:uid="{11BFB625-9954-480F-B93B-34FC3C44841D}">
      <text>
        <r>
          <rPr>
            <b/>
            <sz val="8"/>
            <color indexed="81"/>
            <rFont val="Tahoma"/>
            <family val="2"/>
          </rPr>
          <t>Täytä tähän raaka-aineen painohäviöprosentti</t>
        </r>
      </text>
    </comment>
    <comment ref="E5" authorId="0" shapeId="0" xr:uid="{1B53F0BB-1EB2-4C42-B462-19F1DD3197F9}">
      <text>
        <r>
          <rPr>
            <b/>
            <sz val="8"/>
            <color indexed="81"/>
            <rFont val="Tahoma"/>
            <family val="2"/>
          </rPr>
          <t>Täytä tähän raaka-aineen nimi</t>
        </r>
      </text>
    </comment>
    <comment ref="F5" authorId="0" shapeId="0" xr:uid="{A5567C64-3CD1-4121-9687-A87FBBD40C88}">
      <text>
        <r>
          <rPr>
            <b/>
            <sz val="8"/>
            <color indexed="81"/>
            <rFont val="Tahoma"/>
            <family val="2"/>
          </rPr>
          <t>Täytä tähän raaka-aineen käyttöpaino</t>
        </r>
      </text>
    </comment>
    <comment ref="F21" authorId="0" shapeId="0" xr:uid="{8105CD00-ED34-4761-903E-C0F0D9E6F964}">
      <text>
        <r>
          <rPr>
            <b/>
            <sz val="8"/>
            <color indexed="81"/>
            <rFont val="Tahoma"/>
            <family val="2"/>
          </rPr>
          <t>Täytä tähän, montako prosenttia mausteiden hinta on muiden raaka-aineiden hinnasta, esim 2 tai 3.</t>
        </r>
      </text>
    </comment>
    <comment ref="A25" authorId="0" shapeId="0" xr:uid="{16F01A12-2C6B-440A-801A-6766AFEE65B9}">
      <text>
        <r>
          <rPr>
            <b/>
            <sz val="8"/>
            <color indexed="81"/>
            <rFont val="Tahoma"/>
            <family val="2"/>
          </rPr>
          <t>Täytä tähän kypsennyshävikki prosentteina</t>
        </r>
      </text>
    </comment>
    <comment ref="A27" authorId="0" shapeId="0" xr:uid="{09D0D8A6-091B-4108-8B55-D83B0A2E32A3}">
      <text>
        <r>
          <rPr>
            <b/>
            <sz val="8"/>
            <color indexed="81"/>
            <rFont val="Tahoma"/>
            <family val="2"/>
          </rPr>
          <t>Täytä tähän annoskoko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15B80D12-8B32-423F-AC3A-2D1D1FF781DE}">
      <text>
        <r>
          <rPr>
            <b/>
            <sz val="8"/>
            <color indexed="81"/>
            <rFont val="Tahoma"/>
            <family val="2"/>
          </rPr>
          <t>Täytä tähän raaka-aineen mittayksikkö, esim. kg tai l</t>
        </r>
      </text>
    </comment>
    <comment ref="C5" authorId="0" shapeId="0" xr:uid="{4BEC2F3F-939F-4196-BE0B-FD49A621C279}">
      <text>
        <r>
          <rPr>
            <b/>
            <sz val="8"/>
            <color indexed="81"/>
            <rFont val="Tahoma"/>
            <family val="2"/>
          </rPr>
          <t>Täytä tähän raaka-aineen yksikköhinta, esim. €/kg tai €/l</t>
        </r>
      </text>
    </comment>
    <comment ref="D5" authorId="0" shapeId="0" xr:uid="{FF21674E-E092-4BC8-89BD-7D78FE52173E}">
      <text>
        <r>
          <rPr>
            <b/>
            <sz val="8"/>
            <color indexed="81"/>
            <rFont val="Tahoma"/>
            <family val="2"/>
          </rPr>
          <t>Täytä tähän raaka-aineen painohäviöprosentti</t>
        </r>
      </text>
    </comment>
    <comment ref="E5" authorId="0" shapeId="0" xr:uid="{FE4ED403-5A66-4B60-A9BD-96E1DF181F2A}">
      <text>
        <r>
          <rPr>
            <b/>
            <sz val="8"/>
            <color indexed="81"/>
            <rFont val="Tahoma"/>
            <family val="2"/>
          </rPr>
          <t>Täytä tähän raaka-aineen nimi</t>
        </r>
      </text>
    </comment>
    <comment ref="F5" authorId="0" shapeId="0" xr:uid="{3AF42A58-8BB5-4C32-8F68-E334394C65D1}">
      <text>
        <r>
          <rPr>
            <b/>
            <sz val="8"/>
            <color indexed="81"/>
            <rFont val="Tahoma"/>
            <family val="2"/>
          </rPr>
          <t>Täytä tähän raaka-aineen käyttöpaino</t>
        </r>
      </text>
    </comment>
    <comment ref="F21" authorId="0" shapeId="0" xr:uid="{D617A9CC-D9BE-412A-9208-2397B21FA8BC}">
      <text>
        <r>
          <rPr>
            <b/>
            <sz val="8"/>
            <color indexed="81"/>
            <rFont val="Tahoma"/>
            <family val="2"/>
          </rPr>
          <t>Täytä tähän, montako prosenttia mausteiden hinta on muiden raaka-aineiden hinnasta, esim 2 tai 3.</t>
        </r>
      </text>
    </comment>
    <comment ref="A25" authorId="0" shapeId="0" xr:uid="{27083DC9-8926-4DA3-99F4-413487623EE6}">
      <text>
        <r>
          <rPr>
            <b/>
            <sz val="8"/>
            <color indexed="81"/>
            <rFont val="Tahoma"/>
            <family val="2"/>
          </rPr>
          <t>Täytä tähän kypsennyshävikki prosentteina</t>
        </r>
      </text>
    </comment>
    <comment ref="A27" authorId="0" shapeId="0" xr:uid="{6FCD160A-3665-4562-BA8A-8B7F9511CE42}">
      <text>
        <r>
          <rPr>
            <b/>
            <sz val="8"/>
            <color indexed="81"/>
            <rFont val="Tahoma"/>
            <family val="2"/>
          </rPr>
          <t>Täytä tähän annoskoko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802C6A85-FD95-4A96-AA4E-898CA4DCFEE0}">
      <text>
        <r>
          <rPr>
            <b/>
            <sz val="8"/>
            <color indexed="81"/>
            <rFont val="Tahoma"/>
            <family val="2"/>
          </rPr>
          <t>Täytä tähän raaka-aineen mittayksikkö, esim. kg tai l</t>
        </r>
      </text>
    </comment>
    <comment ref="C5" authorId="0" shapeId="0" xr:uid="{007C1F43-5A11-4A86-AFB1-828E2E292D8F}">
      <text>
        <r>
          <rPr>
            <b/>
            <sz val="8"/>
            <color indexed="81"/>
            <rFont val="Tahoma"/>
            <family val="2"/>
          </rPr>
          <t>Täytä tähän raaka-aineen yksikköhinta, esim. €/kg tai €/l</t>
        </r>
      </text>
    </comment>
    <comment ref="D5" authorId="0" shapeId="0" xr:uid="{D9208473-7607-4FF4-8B32-6E1975D78F90}">
      <text>
        <r>
          <rPr>
            <b/>
            <sz val="8"/>
            <color indexed="81"/>
            <rFont val="Tahoma"/>
            <family val="2"/>
          </rPr>
          <t>Täytä tähän raaka-aineen painohäviöprosentti</t>
        </r>
      </text>
    </comment>
    <comment ref="E5" authorId="0" shapeId="0" xr:uid="{05A6850E-27EA-48C4-B876-100BC8B64785}">
      <text>
        <r>
          <rPr>
            <b/>
            <sz val="8"/>
            <color indexed="81"/>
            <rFont val="Tahoma"/>
            <family val="2"/>
          </rPr>
          <t>Täytä tähän raaka-aineen nimi</t>
        </r>
      </text>
    </comment>
    <comment ref="F5" authorId="0" shapeId="0" xr:uid="{7A76B281-9F3C-45FF-AA31-8A73A44E2FFA}">
      <text>
        <r>
          <rPr>
            <b/>
            <sz val="8"/>
            <color indexed="81"/>
            <rFont val="Tahoma"/>
            <family val="2"/>
          </rPr>
          <t>Täytä tähän raaka-aineen käyttöpaino</t>
        </r>
      </text>
    </comment>
    <comment ref="F21" authorId="0" shapeId="0" xr:uid="{1FFC4529-C4B2-48B4-A475-03D3EAEBBF64}">
      <text>
        <r>
          <rPr>
            <b/>
            <sz val="8"/>
            <color indexed="81"/>
            <rFont val="Tahoma"/>
            <family val="2"/>
          </rPr>
          <t>Täytä tähän, montako prosenttia mausteiden hinta on muiden raaka-aineiden hinnasta, esim 2 tai 3.</t>
        </r>
      </text>
    </comment>
    <comment ref="A25" authorId="0" shapeId="0" xr:uid="{EE4741BD-DAB7-4EB3-B0B1-AC027EAFD7AC}">
      <text>
        <r>
          <rPr>
            <b/>
            <sz val="8"/>
            <color indexed="81"/>
            <rFont val="Tahoma"/>
            <family val="2"/>
          </rPr>
          <t>Täytä tähän kypsennyshävikki prosentteina</t>
        </r>
      </text>
    </comment>
    <comment ref="A27" authorId="0" shapeId="0" xr:uid="{2263F08B-D060-4BE4-8E88-D3006FCC0BE8}">
      <text>
        <r>
          <rPr>
            <b/>
            <sz val="8"/>
            <color indexed="81"/>
            <rFont val="Tahoma"/>
            <family val="2"/>
          </rPr>
          <t>Täytä tähän annoskoko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Kehittämiskeskus</author>
  </authors>
  <commentList>
    <comment ref="B5" authorId="0" shapeId="0" xr:uid="{4E1A10DB-1DA5-45C3-AF8B-B96431AD88D5}">
      <text>
        <r>
          <rPr>
            <b/>
            <sz val="8"/>
            <color indexed="81"/>
            <rFont val="Tahoma"/>
            <family val="2"/>
          </rPr>
          <t>Täytä tähän raaka-aineen mittayksikkö, esim. kg tai l</t>
        </r>
      </text>
    </comment>
    <comment ref="C5" authorId="0" shapeId="0" xr:uid="{8E7773A0-F1CB-4E22-BEED-55EF941119B2}">
      <text>
        <r>
          <rPr>
            <b/>
            <sz val="8"/>
            <color indexed="81"/>
            <rFont val="Tahoma"/>
            <family val="2"/>
          </rPr>
          <t>Täytä tähän raaka-aineen yksikköhinta, esim. €/kg tai €/l</t>
        </r>
      </text>
    </comment>
    <comment ref="D5" authorId="0" shapeId="0" xr:uid="{B4456421-2382-4DC9-9686-CE9051B1AC4F}">
      <text>
        <r>
          <rPr>
            <b/>
            <sz val="8"/>
            <color indexed="81"/>
            <rFont val="Tahoma"/>
            <family val="2"/>
          </rPr>
          <t>Täytä tähän raaka-aineen painohäviöprosentti</t>
        </r>
      </text>
    </comment>
    <comment ref="E5" authorId="0" shapeId="0" xr:uid="{C4D2A288-7E2F-4914-A3EC-3E88F4FA5B05}">
      <text>
        <r>
          <rPr>
            <b/>
            <sz val="8"/>
            <color indexed="81"/>
            <rFont val="Tahoma"/>
            <family val="2"/>
          </rPr>
          <t>Täytä tähän raaka-aineen nimi</t>
        </r>
      </text>
    </comment>
    <comment ref="F5" authorId="0" shapeId="0" xr:uid="{199E4414-91DA-4756-87D5-0816758774FA}">
      <text>
        <r>
          <rPr>
            <b/>
            <sz val="8"/>
            <color indexed="81"/>
            <rFont val="Tahoma"/>
            <family val="2"/>
          </rPr>
          <t>Täytä tähän raaka-aineen käyttöpaino</t>
        </r>
      </text>
    </comment>
    <comment ref="F21" authorId="0" shapeId="0" xr:uid="{A7735BBA-9613-4861-92C0-FA0810C20B96}">
      <text>
        <r>
          <rPr>
            <b/>
            <sz val="8"/>
            <color indexed="81"/>
            <rFont val="Tahoma"/>
            <family val="2"/>
          </rPr>
          <t>Täytä tähän, montako prosenttia mausteiden hinta on muiden raaka-aineiden hinnasta, esim 2 tai 3.</t>
        </r>
      </text>
    </comment>
    <comment ref="A25" authorId="0" shapeId="0" xr:uid="{FA97388B-3E65-4702-85F0-D7E0231B3E27}">
      <text>
        <r>
          <rPr>
            <b/>
            <sz val="8"/>
            <color indexed="81"/>
            <rFont val="Tahoma"/>
            <family val="2"/>
          </rPr>
          <t>Täytä tähän kypsennyshävikki prosentteina</t>
        </r>
      </text>
    </comment>
    <comment ref="A27" authorId="0" shapeId="0" xr:uid="{3C660E4B-93B9-4B48-873B-B969963B9F7A}">
      <text>
        <r>
          <rPr>
            <b/>
            <sz val="8"/>
            <color indexed="81"/>
            <rFont val="Tahoma"/>
            <family val="2"/>
          </rPr>
          <t>Täytä tähän annoskoko</t>
        </r>
      </text>
    </comment>
  </commentList>
</comments>
</file>

<file path=xl/sharedStrings.xml><?xml version="1.0" encoding="utf-8"?>
<sst xmlns="http://schemas.openxmlformats.org/spreadsheetml/2006/main" count="494" uniqueCount="97">
  <si>
    <r>
      <t xml:space="preserve">Alakortti / </t>
    </r>
    <r>
      <rPr>
        <b/>
        <sz val="12"/>
        <rFont val="Arial"/>
        <family val="2"/>
      </rPr>
      <t>TUOTE:</t>
    </r>
  </si>
  <si>
    <t>Laatija:</t>
  </si>
  <si>
    <t xml:space="preserve">            Päiväys:</t>
  </si>
  <si>
    <t>Tuote nro:</t>
  </si>
  <si>
    <t>OP</t>
  </si>
  <si>
    <t>YKS.</t>
  </si>
  <si>
    <t>OH</t>
  </si>
  <si>
    <t>PH%</t>
  </si>
  <si>
    <t>RAAKA-AINEET</t>
  </si>
  <si>
    <t>KP</t>
  </si>
  <si>
    <t>KH</t>
  </si>
  <si>
    <t>YHT. €</t>
  </si>
  <si>
    <t>kg</t>
  </si>
  <si>
    <t>Jauhettua maivaa</t>
  </si>
  <si>
    <t>Jauhettua haukea</t>
  </si>
  <si>
    <t>Suolaa</t>
  </si>
  <si>
    <t>l</t>
  </si>
  <si>
    <t>Sitruunamehua</t>
  </si>
  <si>
    <t>Punajuuri pyree</t>
  </si>
  <si>
    <t>Rypsiöljy-voiseos pintakäsittelyyn</t>
  </si>
  <si>
    <t>Mausteet %:</t>
  </si>
  <si>
    <t>Verollinen hinta yhteensä</t>
  </si>
  <si>
    <t xml:space="preserve">Raaka-aineita </t>
  </si>
  <si>
    <t>kg / l</t>
  </si>
  <si>
    <t>Kypsennyshävikki</t>
  </si>
  <si>
    <t>%</t>
  </si>
  <si>
    <t>Valmista</t>
  </si>
  <si>
    <t>kg / l / kpl</t>
  </si>
  <si>
    <t>Annoskoko</t>
  </si>
  <si>
    <t>Hinta / kg, l, kpl</t>
  </si>
  <si>
    <t>Annoksia</t>
  </si>
  <si>
    <t>kpl</t>
  </si>
  <si>
    <t>Hinta / annos</t>
  </si>
  <si>
    <t>Valmistus:</t>
  </si>
  <si>
    <t>Huomioon otettavat tekijät:</t>
  </si>
  <si>
    <t>Jauhettua karisiikaa</t>
  </si>
  <si>
    <t>Kalamuru (Lagerblad)</t>
  </si>
  <si>
    <t>Kuutioitu sipuli</t>
  </si>
  <si>
    <t>Hiennonnettu valkosipulinkynsi</t>
  </si>
  <si>
    <t>Rypsiöljyä</t>
  </si>
  <si>
    <t>Kuutioitu paprika</t>
  </si>
  <si>
    <t>chilitomaattimurskaa</t>
  </si>
  <si>
    <t>Kypsiä kidneypapuja</t>
  </si>
  <si>
    <t>Vesi</t>
  </si>
  <si>
    <t>Verotollinen hinta yhteensä</t>
  </si>
  <si>
    <t>Lasagne piccolo</t>
  </si>
  <si>
    <t>Kuutioitua sipuli</t>
  </si>
  <si>
    <t>Valkosipulinkynsi</t>
  </si>
  <si>
    <t>Yrttistä tomaattimurska</t>
  </si>
  <si>
    <t>Basilika</t>
  </si>
  <si>
    <t>Timjami</t>
  </si>
  <si>
    <t>Mustapippuri</t>
  </si>
  <si>
    <t>Suola</t>
  </si>
  <si>
    <t>Kasvisliemikuutio</t>
  </si>
  <si>
    <t>Kerma</t>
  </si>
  <si>
    <t>Juustoraaste</t>
  </si>
  <si>
    <t>Kypsää kalamurua (Lagerblad)</t>
  </si>
  <si>
    <t>Fajita-mausteseosta (1 pss)</t>
  </si>
  <si>
    <t>Rikottu ohrasuurimo (elovena)</t>
  </si>
  <si>
    <t>Esikypsennetty papu (kidney, musta)</t>
  </si>
  <si>
    <t>Pakaste aurinkokasvikset</t>
  </si>
  <si>
    <t>Kasvisliemikuutio (1 kpl)</t>
  </si>
  <si>
    <t>Vettä</t>
  </si>
  <si>
    <t>Kalafilee (siika, ahven kuha)</t>
  </si>
  <si>
    <t>Chili (asteikko 5)</t>
  </si>
  <si>
    <t>Punasipuli</t>
  </si>
  <si>
    <t>limemehua</t>
  </si>
  <si>
    <t>suolaa</t>
  </si>
  <si>
    <t>sokeria</t>
  </si>
  <si>
    <t>korianteria (tuore) (1 rkl)</t>
  </si>
  <si>
    <t>rypsiöljyä</t>
  </si>
  <si>
    <t>Perunarieska tarjoiluun</t>
  </si>
  <si>
    <t>Peruna</t>
  </si>
  <si>
    <t>Sipuli</t>
  </si>
  <si>
    <t>Purjo</t>
  </si>
  <si>
    <t>Voi</t>
  </si>
  <si>
    <t>Valkoviini</t>
  </si>
  <si>
    <t>Kalaliemi</t>
  </si>
  <si>
    <t>Sitruunaruoho</t>
  </si>
  <si>
    <t>Kuohukerma</t>
  </si>
  <si>
    <t>Kylmäsavuhauki</t>
  </si>
  <si>
    <t xml:space="preserve">Koristeluun </t>
  </si>
  <si>
    <t>Tilliä</t>
  </si>
  <si>
    <t>Sormisuolaa</t>
  </si>
  <si>
    <t>g</t>
  </si>
  <si>
    <t>Tilli (tuore)</t>
  </si>
  <si>
    <t>Rypsiöljy</t>
  </si>
  <si>
    <t>Nahaton ahvenfilee</t>
  </si>
  <si>
    <t>Auringonkukkaöljy</t>
  </si>
  <si>
    <t>Oliiviöljy</t>
  </si>
  <si>
    <t>Suolaliemi</t>
  </si>
  <si>
    <t>Merisuolaa</t>
  </si>
  <si>
    <t>Lähikalasäilyke</t>
  </si>
  <si>
    <t>Tuorejuusto</t>
  </si>
  <si>
    <t>Patonki (30cm)</t>
  </si>
  <si>
    <t>Jääsalaatti</t>
  </si>
  <si>
    <t>Tomaatti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</si>
</sst>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Calibri"/>
      <family val="2"/>
      <scheme val="minor"/>
    </font>
    <font>
      <sz val="10"/>
      <name val="Arial"/>
      <family val="2"/>
    </font>
    <font>
      <sz val="12"/>
      <name val="Arial"/>
      <family val="2"/>
    </font>
    <font>
      <b/>
      <sz val="12"/>
      <name val="Arial"/>
      <family val="2"/>
    </font>
    <font>
      <b/>
      <sz val="10"/>
      <name val="Arial"/>
      <family val="2"/>
    </font>
    <font>
      <b/>
      <sz val="8"/>
      <color indexed="81"/>
      <name val="Tahom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0" fontId="1" fillId="0" borderId="0"/>
    <xf numFmtId="9" fontId="1" fillId="0" borderId="0" applyFont="0" applyFill="0" applyBorder="0" applyAlignment="0" applyProtection="0"/>
  </cellStyleXfs>
  <cellXfs count="47">
    <xf numFmtId="0" fontId="0" fillId="0" borderId="0" xfId="0"/>
    <xf numFmtId="0" fontId="2" fillId="0" borderId="0" xfId="1" applyFont="1" applyAlignment="1">
      <alignment horizontal="left"/>
    </xf>
    <xf numFmtId="0" fontId="1" fillId="0" borderId="0" xfId="1" applyAlignment="1">
      <alignment horizontal="left"/>
    </xf>
    <xf numFmtId="0" fontId="1" fillId="0" borderId="0" xfId="1"/>
    <xf numFmtId="0" fontId="2" fillId="0" borderId="0" xfId="1" applyFont="1" applyAlignment="1">
      <alignment horizontal="left"/>
    </xf>
    <xf numFmtId="0" fontId="1" fillId="0" borderId="0" xfId="1" applyAlignment="1">
      <alignment horizontal="left"/>
    </xf>
    <xf numFmtId="0" fontId="4" fillId="0" borderId="0" xfId="1" applyFont="1" applyAlignment="1">
      <alignment horizontal="left"/>
    </xf>
    <xf numFmtId="0" fontId="4" fillId="0" borderId="1" xfId="1" applyFont="1" applyBorder="1" applyAlignment="1">
      <alignment horizontal="center"/>
    </xf>
    <xf numFmtId="0" fontId="4" fillId="0" borderId="1" xfId="1" applyFont="1" applyBorder="1" applyAlignment="1">
      <alignment horizontal="center" vertical="justify"/>
    </xf>
    <xf numFmtId="164" fontId="1" fillId="0" borderId="1" xfId="1" applyNumberFormat="1" applyBorder="1" applyAlignment="1">
      <alignment horizontal="right"/>
    </xf>
    <xf numFmtId="0" fontId="1" fillId="0" borderId="1" xfId="1" applyBorder="1" applyAlignment="1" applyProtection="1">
      <alignment horizontal="center"/>
      <protection locked="0"/>
    </xf>
    <xf numFmtId="2" fontId="1" fillId="0" borderId="1" xfId="1" applyNumberFormat="1" applyBorder="1" applyAlignment="1" applyProtection="1">
      <alignment horizontal="right"/>
      <protection locked="0"/>
    </xf>
    <xf numFmtId="1" fontId="1" fillId="0" borderId="1" xfId="1" applyNumberFormat="1" applyBorder="1" applyAlignment="1" applyProtection="1">
      <alignment horizontal="center"/>
      <protection locked="0"/>
    </xf>
    <xf numFmtId="0" fontId="1" fillId="0" borderId="1" xfId="1" applyBorder="1" applyProtection="1">
      <protection locked="0"/>
    </xf>
    <xf numFmtId="164" fontId="1" fillId="0" borderId="1" xfId="1" applyNumberFormat="1" applyBorder="1" applyAlignment="1" applyProtection="1">
      <alignment horizontal="right" vertical="justify"/>
      <protection locked="0"/>
    </xf>
    <xf numFmtId="2" fontId="1" fillId="0" borderId="1" xfId="1" applyNumberFormat="1" applyBorder="1" applyAlignment="1">
      <alignment horizontal="right" vertical="justify"/>
    </xf>
    <xf numFmtId="4" fontId="1" fillId="0" borderId="1" xfId="1" applyNumberFormat="1" applyBorder="1" applyAlignment="1">
      <alignment horizontal="right" vertical="justify"/>
    </xf>
    <xf numFmtId="164" fontId="1" fillId="0" borderId="2" xfId="1" applyNumberFormat="1" applyBorder="1" applyAlignment="1">
      <alignment horizontal="right"/>
    </xf>
    <xf numFmtId="0" fontId="1" fillId="0" borderId="2" xfId="1" applyBorder="1" applyAlignment="1" applyProtection="1">
      <alignment horizontal="center"/>
      <protection locked="0"/>
    </xf>
    <xf numFmtId="2" fontId="1" fillId="0" borderId="2" xfId="1" applyNumberFormat="1" applyBorder="1" applyAlignment="1" applyProtection="1">
      <alignment horizontal="right"/>
      <protection locked="0"/>
    </xf>
    <xf numFmtId="1" fontId="1" fillId="0" borderId="2" xfId="1" applyNumberFormat="1" applyBorder="1" applyAlignment="1" applyProtection="1">
      <alignment horizontal="center"/>
      <protection locked="0"/>
    </xf>
    <xf numFmtId="0" fontId="1" fillId="0" borderId="2" xfId="1" applyBorder="1" applyProtection="1">
      <protection locked="0"/>
    </xf>
    <xf numFmtId="164" fontId="1" fillId="0" borderId="0" xfId="1" applyNumberFormat="1" applyAlignment="1" applyProtection="1">
      <alignment horizontal="right" vertical="justify"/>
      <protection locked="0"/>
    </xf>
    <xf numFmtId="2" fontId="1" fillId="0" borderId="2" xfId="1" applyNumberFormat="1" applyBorder="1" applyAlignment="1">
      <alignment horizontal="right" vertical="justify"/>
    </xf>
    <xf numFmtId="4" fontId="1" fillId="0" borderId="2" xfId="1" applyNumberFormat="1" applyBorder="1" applyAlignment="1">
      <alignment horizontal="right" vertical="justify"/>
    </xf>
    <xf numFmtId="0" fontId="1" fillId="0" borderId="1" xfId="1" applyBorder="1" applyAlignment="1">
      <alignment horizontal="center"/>
    </xf>
    <xf numFmtId="0" fontId="1" fillId="0" borderId="1" xfId="1" applyBorder="1"/>
    <xf numFmtId="164" fontId="1" fillId="1" borderId="1" xfId="1" applyNumberFormat="1" applyFill="1" applyBorder="1" applyAlignment="1">
      <alignment horizontal="right"/>
    </xf>
    <xf numFmtId="0" fontId="1" fillId="1" borderId="1" xfId="1" applyFill="1" applyBorder="1" applyAlignment="1">
      <alignment horizontal="center"/>
    </xf>
    <xf numFmtId="2" fontId="1" fillId="1" borderId="1" xfId="1" applyNumberFormat="1" applyFill="1" applyBorder="1" applyAlignment="1">
      <alignment horizontal="right"/>
    </xf>
    <xf numFmtId="1" fontId="1" fillId="1" borderId="1" xfId="1" applyNumberFormat="1" applyFill="1" applyBorder="1" applyAlignment="1">
      <alignment horizontal="center"/>
    </xf>
    <xf numFmtId="0" fontId="1" fillId="0" borderId="1" xfId="1" applyBorder="1" applyAlignment="1">
      <alignment horizontal="right"/>
    </xf>
    <xf numFmtId="9" fontId="1" fillId="0" borderId="1" xfId="1" applyNumberFormat="1" applyBorder="1" applyAlignment="1" applyProtection="1">
      <alignment horizontal="right" vertical="justify"/>
      <protection locked="0"/>
    </xf>
    <xf numFmtId="2" fontId="1" fillId="1" borderId="1" xfId="1" applyNumberFormat="1" applyFill="1" applyBorder="1" applyAlignment="1">
      <alignment horizontal="right" vertical="justify"/>
    </xf>
    <xf numFmtId="0" fontId="4" fillId="0" borderId="3" xfId="1" applyFont="1" applyBorder="1" applyAlignment="1">
      <alignment horizontal="right"/>
    </xf>
    <xf numFmtId="0" fontId="4" fillId="0" borderId="4" xfId="1" applyFont="1" applyBorder="1" applyAlignment="1">
      <alignment horizontal="right"/>
    </xf>
    <xf numFmtId="2" fontId="4" fillId="0" borderId="5" xfId="1" applyNumberFormat="1" applyFont="1" applyBorder="1"/>
    <xf numFmtId="0" fontId="1" fillId="0" borderId="6" xfId="1" applyBorder="1" applyAlignment="1">
      <alignment horizontal="left"/>
    </xf>
    <xf numFmtId="164" fontId="1" fillId="0" borderId="1" xfId="1" applyNumberFormat="1" applyBorder="1"/>
    <xf numFmtId="9" fontId="0" fillId="0" borderId="1" xfId="2" applyFont="1" applyBorder="1" applyProtection="1">
      <protection locked="0"/>
    </xf>
    <xf numFmtId="164" fontId="1" fillId="0" borderId="1" xfId="1" applyNumberFormat="1" applyBorder="1" applyProtection="1">
      <protection locked="0"/>
    </xf>
    <xf numFmtId="4" fontId="1" fillId="0" borderId="1" xfId="1" applyNumberFormat="1" applyBorder="1"/>
    <xf numFmtId="1" fontId="1" fillId="0" borderId="1" xfId="1" applyNumberFormat="1" applyBorder="1"/>
    <xf numFmtId="0" fontId="4" fillId="0" borderId="0" xfId="1" applyFont="1"/>
    <xf numFmtId="0" fontId="1" fillId="0" borderId="0" xfId="1" applyAlignment="1">
      <alignment vertical="justify"/>
    </xf>
    <xf numFmtId="0" fontId="1" fillId="0" borderId="0" xfId="1" applyAlignment="1">
      <alignment horizontal="right"/>
    </xf>
    <xf numFmtId="0" fontId="4" fillId="0" borderId="1" xfId="1" applyFont="1" applyBorder="1" applyProtection="1">
      <protection locked="0"/>
    </xf>
  </cellXfs>
  <cellStyles count="3">
    <cellStyle name="Normaali" xfId="0" builtinId="0"/>
    <cellStyle name="Normaali 2" xfId="1" xr:uid="{1A520F9F-3FBC-40A0-90AF-DDA2A3B6ACCB}"/>
    <cellStyle name="Prosenttia 2" xfId="2" xr:uid="{7A22B0D6-BD17-4A75-BAB7-8D05201B685B}"/>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122583</xdr:colOff>
      <xdr:row>0</xdr:row>
      <xdr:rowOff>34373</xdr:rowOff>
    </xdr:from>
    <xdr:to>
      <xdr:col>8</xdr:col>
      <xdr:colOff>513108</xdr:colOff>
      <xdr:row>1</xdr:row>
      <xdr:rowOff>43898</xdr:rowOff>
    </xdr:to>
    <xdr:sp macro="" textlink="" fLocksText="0">
      <xdr:nvSpPr>
        <xdr:cNvPr id="2" name="Text Box 1">
          <a:extLst>
            <a:ext uri="{FF2B5EF4-FFF2-40B4-BE49-F238E27FC236}">
              <a16:creationId xmlns:a16="http://schemas.microsoft.com/office/drawing/2014/main" id="{4DA0349A-4DC7-4353-B9F4-6822CA7A61C3}"/>
            </a:ext>
          </a:extLst>
        </xdr:cNvPr>
        <xdr:cNvSpPr txBox="1">
          <a:spLocks noChangeArrowheads="1"/>
        </xdr:cNvSpPr>
      </xdr:nvSpPr>
      <xdr:spPr bwMode="auto">
        <a:xfrm>
          <a:off x="1522758" y="34373"/>
          <a:ext cx="4419600" cy="209550"/>
        </a:xfrm>
        <a:prstGeom prst="rect">
          <a:avLst/>
        </a:prstGeom>
        <a:solidFill>
          <a:srgbClr val="FFFFFF"/>
        </a:solidFill>
        <a:ln w="9525">
          <a:solidFill>
            <a:srgbClr val="000000"/>
          </a:solidFill>
          <a:miter lim="800000"/>
          <a:headEnd/>
          <a:tailEnd/>
        </a:ln>
      </xdr:spPr>
      <xdr:txBody>
        <a:bodyPr/>
        <a:lstStyle/>
        <a:p>
          <a:pPr marL="0" indent="0"/>
          <a:r>
            <a:rPr lang="en-US" sz="1100">
              <a:latin typeface="+mn-lt"/>
              <a:ea typeface="+mn-lt"/>
              <a:cs typeface="+mn-lt"/>
            </a:rPr>
            <a:t>Kalamassa A</a:t>
          </a:r>
          <a:r>
            <a:rPr lang="en-US" sz="1100" baseline="0">
              <a:latin typeface="+mn-lt"/>
              <a:ea typeface="+mn-lt"/>
              <a:cs typeface="+mn-lt"/>
            </a:rPr>
            <a:t>1 (maiva-hauki) 5% punajuuri</a:t>
          </a:r>
        </a:p>
        <a:p>
          <a:pPr marL="0" indent="0"/>
          <a:endParaRPr lang="en-US" sz="1100">
            <a:latin typeface="+mn-lt"/>
            <a:ea typeface="+mn-lt"/>
            <a:cs typeface="+mn-lt"/>
          </a:endParaRP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AE3A9959-8188-4577-963F-5AD3E01EA170}"/>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Topi Kumpulainen</a:t>
          </a:r>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5035DA48-B065-4438-B52F-D336D32F7B45}"/>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2040CF06-0A51-40BD-9EE2-8DD197D68A46}"/>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6BDB881E-702D-461D-959E-C4A371B09355}"/>
            </a:ext>
          </a:extLst>
        </xdr:cNvPr>
        <xdr:cNvSpPr txBox="1">
          <a:spLocks noChangeArrowheads="1"/>
        </xdr:cNvSpPr>
      </xdr:nvSpPr>
      <xdr:spPr bwMode="auto">
        <a:xfrm>
          <a:off x="0" y="5029201"/>
          <a:ext cx="5943600" cy="2505074"/>
        </a:xfrm>
        <a:prstGeom prst="rect">
          <a:avLst/>
        </a:prstGeom>
        <a:solidFill>
          <a:srgbClr val="FFFFFF"/>
        </a:solidFill>
        <a:ln w="9525">
          <a:solidFill>
            <a:srgbClr val="000000"/>
          </a:solidFill>
          <a:miter lim="800000"/>
          <a:headEnd/>
          <a:tailEnd/>
        </a:ln>
      </xdr:spPr>
      <xdr:txBody>
        <a:bodyPr/>
        <a:lstStyle/>
        <a:p>
          <a:r>
            <a:rPr lang="fi-FI"/>
            <a:t>Sekoita ainekset</a:t>
          </a:r>
          <a:r>
            <a:rPr lang="fi-FI" baseline="0"/>
            <a:t> keskenään. Muotoile massasta 25g kalapullia ja voitele rypsiöljy-voiseoksella. Paista kiertoilmalla 170 asteessa n. 15 minuuttia.</a:t>
          </a:r>
          <a:endParaRPr lang="fi-FI"/>
        </a:p>
      </xdr:txBody>
    </xdr:sp>
    <xdr:clientData fLocksWithSheet="0"/>
  </xdr:twoCellAnchor>
  <xdr:twoCellAnchor editAs="oneCell">
    <xdr:from>
      <xdr:col>0</xdr:col>
      <xdr:colOff>283581</xdr:colOff>
      <xdr:row>49</xdr:row>
      <xdr:rowOff>140805</xdr:rowOff>
    </xdr:from>
    <xdr:to>
      <xdr:col>8</xdr:col>
      <xdr:colOff>244991</xdr:colOff>
      <xdr:row>52</xdr:row>
      <xdr:rowOff>149087</xdr:rowOff>
    </xdr:to>
    <xdr:pic>
      <xdr:nvPicPr>
        <xdr:cNvPr id="8" name="Kuva 7">
          <a:extLst>
            <a:ext uri="{FF2B5EF4-FFF2-40B4-BE49-F238E27FC236}">
              <a16:creationId xmlns:a16="http://schemas.microsoft.com/office/drawing/2014/main" id="{75F18B78-7FEE-6D6F-D1EA-FEE64119F4C6}"/>
            </a:ext>
          </a:extLst>
        </xdr:cNvPr>
        <xdr:cNvPicPr>
          <a:picLocks noChangeAspect="1"/>
        </xdr:cNvPicPr>
      </xdr:nvPicPr>
      <xdr:blipFill>
        <a:blip xmlns:r="http://schemas.openxmlformats.org/officeDocument/2006/relationships" r:embed="rId1"/>
        <a:stretch>
          <a:fillRect/>
        </a:stretch>
      </xdr:blipFill>
      <xdr:spPr>
        <a:xfrm>
          <a:off x="283581" y="8423414"/>
          <a:ext cx="5369953" cy="5052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114300</xdr:colOff>
      <xdr:row>0</xdr:row>
      <xdr:rowOff>9525</xdr:rowOff>
    </xdr:from>
    <xdr:to>
      <xdr:col>8</xdr:col>
      <xdr:colOff>504825</xdr:colOff>
      <xdr:row>1</xdr:row>
      <xdr:rowOff>19050</xdr:rowOff>
    </xdr:to>
    <xdr:sp macro="" textlink="" fLocksText="0">
      <xdr:nvSpPr>
        <xdr:cNvPr id="2" name="Text Box 1">
          <a:extLst>
            <a:ext uri="{FF2B5EF4-FFF2-40B4-BE49-F238E27FC236}">
              <a16:creationId xmlns:a16="http://schemas.microsoft.com/office/drawing/2014/main" id="{2DD37A7E-CE7D-459E-A949-7D8611EFF64D}"/>
            </a:ext>
          </a:extLst>
        </xdr:cNvPr>
        <xdr:cNvSpPr txBox="1">
          <a:spLocks noChangeArrowheads="1"/>
        </xdr:cNvSpPr>
      </xdr:nvSpPr>
      <xdr:spPr bwMode="auto">
        <a:xfrm>
          <a:off x="1514475" y="9525"/>
          <a:ext cx="4419600" cy="209550"/>
        </a:xfrm>
        <a:prstGeom prst="rect">
          <a:avLst/>
        </a:prstGeom>
        <a:solidFill>
          <a:srgbClr val="FFFFFF"/>
        </a:solidFill>
        <a:ln w="9525">
          <a:solidFill>
            <a:srgbClr val="000000"/>
          </a:solidFill>
          <a:miter lim="800000"/>
          <a:headEnd/>
          <a:tailEnd/>
        </a:ln>
      </xdr:spPr>
      <xdr:txBody>
        <a:bodyPr/>
        <a:lstStyle/>
        <a:p>
          <a:pPr marL="0" indent="0"/>
          <a:r>
            <a:rPr lang="en-US" sz="1100">
              <a:latin typeface="+mn-lt"/>
              <a:ea typeface="+mn-lt"/>
              <a:cs typeface="+mn-lt"/>
            </a:rPr>
            <a:t>Tilliöljy</a:t>
          </a:r>
        </a:p>
        <a:p>
          <a:pPr marL="0" indent="0"/>
          <a:endParaRPr lang="en-US" sz="1100">
            <a:latin typeface="+mn-lt"/>
            <a:ea typeface="+mn-lt"/>
            <a:cs typeface="+mn-lt"/>
          </a:endParaRP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2483C25A-4B63-4C64-A0F0-9F94A7DEA6CC}"/>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Ade</a:t>
          </a:r>
          <a:r>
            <a:rPr lang="fi-FI" baseline="0"/>
            <a:t> Risti</a:t>
          </a:r>
          <a:endParaRPr lang="fi-FI"/>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C8F32942-F76D-4A69-87E7-4BEB7642C19C}"/>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59D4ED43-1F81-4475-AAF8-5A7069306A8A}"/>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ED3C7EAC-D30C-4DB8-921C-1A21615EF39C}"/>
            </a:ext>
          </a:extLst>
        </xdr:cNvPr>
        <xdr:cNvSpPr txBox="1">
          <a:spLocks noChangeArrowheads="1"/>
        </xdr:cNvSpPr>
      </xdr:nvSpPr>
      <xdr:spPr bwMode="auto">
        <a:xfrm>
          <a:off x="0" y="5019676"/>
          <a:ext cx="5943600" cy="2505074"/>
        </a:xfrm>
        <a:prstGeom prst="rect">
          <a:avLst/>
        </a:prstGeom>
        <a:solidFill>
          <a:srgbClr val="FFFFFF"/>
        </a:solidFill>
        <a:ln w="9525">
          <a:solidFill>
            <a:srgbClr val="000000"/>
          </a:solidFill>
          <a:miter lim="800000"/>
          <a:headEnd/>
          <a:tailEnd/>
        </a:ln>
      </xdr:spPr>
      <xdr:txBody>
        <a:bodyPr/>
        <a:lstStyle/>
        <a:p>
          <a:r>
            <a:rPr lang="fi-FI" baseline="0"/>
            <a:t>Kiehauta kattilallinen vettä ja keitä tillinippua yhden minuutin ajan. Upota tilli jääkylmään veteen, jonka jälkeen purista tillit kuivaksi talouspaperin sisällä. Laita tilli tehosekoittimeen. Lisää öljy ja soseuta, kunnes öljy lämpenee hieman ja tillin lehtivihreä sekoittuu siihen. Halutessasi valuta öljy vielä harson läpi.</a:t>
          </a:r>
        </a:p>
      </xdr:txBody>
    </xdr:sp>
    <xdr:clientData fLocksWithSheet="0"/>
  </xdr:twoCellAnchor>
  <xdr:twoCellAnchor>
    <xdr:from>
      <xdr:col>0</xdr:col>
      <xdr:colOff>2485</xdr:colOff>
      <xdr:row>47</xdr:row>
      <xdr:rowOff>43899</xdr:rowOff>
    </xdr:from>
    <xdr:to>
      <xdr:col>8</xdr:col>
      <xdr:colOff>516835</xdr:colOff>
      <xdr:row>50</xdr:row>
      <xdr:rowOff>99392</xdr:rowOff>
    </xdr:to>
    <xdr:sp macro="" textlink="" fLocksText="0">
      <xdr:nvSpPr>
        <xdr:cNvPr id="7" name="Text Box 7">
          <a:extLst>
            <a:ext uri="{FF2B5EF4-FFF2-40B4-BE49-F238E27FC236}">
              <a16:creationId xmlns:a16="http://schemas.microsoft.com/office/drawing/2014/main" id="{03EE94C9-2247-44D8-8970-4B675B205857}"/>
            </a:ext>
          </a:extLst>
        </xdr:cNvPr>
        <xdr:cNvSpPr txBox="1">
          <a:spLocks noChangeArrowheads="1"/>
        </xdr:cNvSpPr>
      </xdr:nvSpPr>
      <xdr:spPr bwMode="auto">
        <a:xfrm>
          <a:off x="2485" y="7986921"/>
          <a:ext cx="5922893" cy="552449"/>
        </a:xfrm>
        <a:prstGeom prst="rect">
          <a:avLst/>
        </a:prstGeom>
        <a:solidFill>
          <a:srgbClr val="FFFFFF"/>
        </a:solidFill>
        <a:ln w="9525">
          <a:solidFill>
            <a:srgbClr val="000000"/>
          </a:solidFill>
          <a:miter lim="800000"/>
          <a:headEnd/>
          <a:tailEnd/>
        </a:ln>
      </xdr:spPr>
      <xdr:txBody>
        <a:bodyPr/>
        <a:lstStyle/>
        <a:p>
          <a:r>
            <a:rPr lang="fi-FI" sz="1100" b="0" i="0">
              <a:effectLst/>
              <a:latin typeface="+mn-lt"/>
              <a:ea typeface="+mn-ea"/>
              <a:cs typeface="+mn-cs"/>
            </a:rPr>
            <a:t>Luonnonkalat tulee pakastaa ennen raakakypsytystä loisriskin vuoksi. Kalan tulee olla pakastuslämpötilassa (-18 C) vähintään yhden vuorokauden ajan. Kasvatettua kalaa, esimerkiksi kasvatettua siikaa, puolestaan ei tarvitse pakastaa ennen raakakypsytystä.</a:t>
          </a:r>
          <a:endParaRPr lang="fi-FI"/>
        </a:p>
      </xdr:txBody>
    </xdr:sp>
    <xdr:clientData fLocksWithSheet="0"/>
  </xdr:twoCellAnchor>
  <xdr:twoCellAnchor editAs="oneCell">
    <xdr:from>
      <xdr:col>0</xdr:col>
      <xdr:colOff>356152</xdr:colOff>
      <xdr:row>51</xdr:row>
      <xdr:rowOff>124240</xdr:rowOff>
    </xdr:from>
    <xdr:to>
      <xdr:col>8</xdr:col>
      <xdr:colOff>317562</xdr:colOff>
      <xdr:row>54</xdr:row>
      <xdr:rowOff>132521</xdr:rowOff>
    </xdr:to>
    <xdr:pic>
      <xdr:nvPicPr>
        <xdr:cNvPr id="8" name="Kuva 7">
          <a:extLst>
            <a:ext uri="{FF2B5EF4-FFF2-40B4-BE49-F238E27FC236}">
              <a16:creationId xmlns:a16="http://schemas.microsoft.com/office/drawing/2014/main" id="{70ED2DC3-A068-45F1-9E77-8951ED635E4C}"/>
            </a:ext>
          </a:extLst>
        </xdr:cNvPr>
        <xdr:cNvPicPr>
          <a:picLocks noChangeAspect="1"/>
        </xdr:cNvPicPr>
      </xdr:nvPicPr>
      <xdr:blipFill>
        <a:blip xmlns:r="http://schemas.openxmlformats.org/officeDocument/2006/relationships" r:embed="rId1"/>
        <a:stretch>
          <a:fillRect/>
        </a:stretch>
      </xdr:blipFill>
      <xdr:spPr>
        <a:xfrm>
          <a:off x="356152" y="8729870"/>
          <a:ext cx="5369953" cy="5052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114300</xdr:colOff>
      <xdr:row>0</xdr:row>
      <xdr:rowOff>9525</xdr:rowOff>
    </xdr:from>
    <xdr:to>
      <xdr:col>8</xdr:col>
      <xdr:colOff>504825</xdr:colOff>
      <xdr:row>1</xdr:row>
      <xdr:rowOff>19050</xdr:rowOff>
    </xdr:to>
    <xdr:sp macro="" textlink="" fLocksText="0">
      <xdr:nvSpPr>
        <xdr:cNvPr id="2" name="Text Box 1">
          <a:extLst>
            <a:ext uri="{FF2B5EF4-FFF2-40B4-BE49-F238E27FC236}">
              <a16:creationId xmlns:a16="http://schemas.microsoft.com/office/drawing/2014/main" id="{1D2AD252-2626-4B4D-81E1-4A45ADFBDB20}"/>
            </a:ext>
          </a:extLst>
        </xdr:cNvPr>
        <xdr:cNvSpPr txBox="1">
          <a:spLocks noChangeArrowheads="1"/>
        </xdr:cNvSpPr>
      </xdr:nvSpPr>
      <xdr:spPr bwMode="auto">
        <a:xfrm>
          <a:off x="1514475" y="9525"/>
          <a:ext cx="4419600" cy="209550"/>
        </a:xfrm>
        <a:prstGeom prst="rect">
          <a:avLst/>
        </a:prstGeom>
        <a:solidFill>
          <a:srgbClr val="FFFFFF"/>
        </a:solidFill>
        <a:ln w="9525">
          <a:solidFill>
            <a:srgbClr val="000000"/>
          </a:solidFill>
          <a:miter lim="800000"/>
          <a:headEnd/>
          <a:tailEnd/>
        </a:ln>
      </xdr:spPr>
      <xdr:txBody>
        <a:bodyPr/>
        <a:lstStyle/>
        <a:p>
          <a:pPr marL="0" indent="0"/>
          <a:r>
            <a:rPr lang="en-US" sz="1100">
              <a:latin typeface="+mn-lt"/>
              <a:ea typeface="+mn-lt"/>
              <a:cs typeface="+mn-lt"/>
            </a:rPr>
            <a:t>Ahven</a:t>
          </a:r>
          <a:r>
            <a:rPr lang="en-US" sz="1100" baseline="0">
              <a:latin typeface="+mn-lt"/>
              <a:ea typeface="+mn-lt"/>
              <a:cs typeface="+mn-lt"/>
            </a:rPr>
            <a:t> confit</a:t>
          </a:r>
          <a:endParaRPr lang="en-US" sz="1100">
            <a:latin typeface="+mn-lt"/>
            <a:ea typeface="+mn-lt"/>
            <a:cs typeface="+mn-lt"/>
          </a:endParaRPr>
        </a:p>
        <a:p>
          <a:pPr marL="0" indent="0"/>
          <a:endParaRPr lang="en-US" sz="1100">
            <a:latin typeface="+mn-lt"/>
            <a:ea typeface="+mn-lt"/>
            <a:cs typeface="+mn-lt"/>
          </a:endParaRP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5AF13FFF-D940-42F0-BA02-A8F48941600B}"/>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Ade</a:t>
          </a:r>
          <a:r>
            <a:rPr lang="fi-FI" baseline="0"/>
            <a:t> Risti</a:t>
          </a:r>
          <a:endParaRPr lang="fi-FI"/>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3BC88104-B83A-4722-9CB0-F15F790CB819}"/>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1564C2F0-FD1B-4166-8032-F6C4305D7734}"/>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366C0ED0-5851-45AB-9593-320D3AE16DFB}"/>
            </a:ext>
          </a:extLst>
        </xdr:cNvPr>
        <xdr:cNvSpPr txBox="1">
          <a:spLocks noChangeArrowheads="1"/>
        </xdr:cNvSpPr>
      </xdr:nvSpPr>
      <xdr:spPr bwMode="auto">
        <a:xfrm>
          <a:off x="0" y="5019676"/>
          <a:ext cx="5943600" cy="2505074"/>
        </a:xfrm>
        <a:prstGeom prst="rect">
          <a:avLst/>
        </a:prstGeom>
        <a:solidFill>
          <a:srgbClr val="FFFFFF"/>
        </a:solidFill>
        <a:ln w="9525">
          <a:solidFill>
            <a:srgbClr val="000000"/>
          </a:solidFill>
          <a:miter lim="800000"/>
          <a:headEnd/>
          <a:tailEnd/>
        </a:ln>
      </xdr:spPr>
      <xdr:txBody>
        <a:bodyPr/>
        <a:lstStyle/>
        <a:p>
          <a:r>
            <a:rPr lang="fi-FI" baseline="0"/>
            <a:t>Tee ensin suolaliemi kalalle. Mittaa vesi ja suola kattilaan. Kuumenna, kunnes</a:t>
          </a:r>
        </a:p>
        <a:p>
          <a:r>
            <a:rPr lang="fi-FI" baseline="0"/>
            <a:t>suola on liuennut. Jäähdytä jääkaappikylmäksi.</a:t>
          </a:r>
        </a:p>
        <a:p>
          <a:endParaRPr lang="fi-FI" baseline="0"/>
        </a:p>
        <a:p>
          <a:r>
            <a:rPr lang="fi-FI" baseline="0"/>
            <a:t>Laita ahvenfileet tiiviisti vuokaan. Kaada jäähtynyt suolaliemi päälle 15 minuutiksi. Kaada liemi pois, huuhtele kalat kylmällä vedellä ja kuivaa pinta. Kuumenna kasarissa öljy 55 asteeseen. Upota öljyyn noin 15 </a:t>
          </a:r>
          <a:r>
            <a:rPr lang="fi-FI" b="0" baseline="0"/>
            <a:t>minuutiksi. (Öljyä pitää mahdollisesti uudelleen kuumentaa 55 asteeseen, jos öljyn lämpötila laskee liikaa) Sisälämpötilan pitää nousta 47 asteeseen.</a:t>
          </a:r>
        </a:p>
        <a:p>
          <a:endParaRPr lang="fi-FI" baseline="0"/>
        </a:p>
        <a:p>
          <a:r>
            <a:rPr lang="fi-FI" baseline="0"/>
            <a:t>Hiillosta ahvenen pintaa kaasupolttimella. </a:t>
          </a:r>
        </a:p>
      </xdr:txBody>
    </xdr:sp>
    <xdr:clientData fLocksWithSheet="0"/>
  </xdr:twoCellAnchor>
  <xdr:twoCellAnchor editAs="oneCell">
    <xdr:from>
      <xdr:col>0</xdr:col>
      <xdr:colOff>298174</xdr:colOff>
      <xdr:row>51</xdr:row>
      <xdr:rowOff>49696</xdr:rowOff>
    </xdr:from>
    <xdr:to>
      <xdr:col>8</xdr:col>
      <xdr:colOff>259584</xdr:colOff>
      <xdr:row>54</xdr:row>
      <xdr:rowOff>57977</xdr:rowOff>
    </xdr:to>
    <xdr:pic>
      <xdr:nvPicPr>
        <xdr:cNvPr id="8" name="Kuva 7">
          <a:extLst>
            <a:ext uri="{FF2B5EF4-FFF2-40B4-BE49-F238E27FC236}">
              <a16:creationId xmlns:a16="http://schemas.microsoft.com/office/drawing/2014/main" id="{2057E448-44C0-4108-B793-8E8D8331329D}"/>
            </a:ext>
          </a:extLst>
        </xdr:cNvPr>
        <xdr:cNvPicPr>
          <a:picLocks noChangeAspect="1"/>
        </xdr:cNvPicPr>
      </xdr:nvPicPr>
      <xdr:blipFill>
        <a:blip xmlns:r="http://schemas.openxmlformats.org/officeDocument/2006/relationships" r:embed="rId1"/>
        <a:stretch>
          <a:fillRect/>
        </a:stretch>
      </xdr:blipFill>
      <xdr:spPr>
        <a:xfrm>
          <a:off x="298174" y="8655326"/>
          <a:ext cx="5369953" cy="50523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114300</xdr:colOff>
      <xdr:row>0</xdr:row>
      <xdr:rowOff>9525</xdr:rowOff>
    </xdr:from>
    <xdr:to>
      <xdr:col>8</xdr:col>
      <xdr:colOff>504825</xdr:colOff>
      <xdr:row>1</xdr:row>
      <xdr:rowOff>19050</xdr:rowOff>
    </xdr:to>
    <xdr:sp macro="" textlink="" fLocksText="0">
      <xdr:nvSpPr>
        <xdr:cNvPr id="2" name="Text Box 1">
          <a:extLst>
            <a:ext uri="{FF2B5EF4-FFF2-40B4-BE49-F238E27FC236}">
              <a16:creationId xmlns:a16="http://schemas.microsoft.com/office/drawing/2014/main" id="{38197DC6-6B77-43E0-B715-344474977D3F}"/>
            </a:ext>
          </a:extLst>
        </xdr:cNvPr>
        <xdr:cNvSpPr txBox="1">
          <a:spLocks noChangeArrowheads="1"/>
        </xdr:cNvSpPr>
      </xdr:nvSpPr>
      <xdr:spPr bwMode="auto">
        <a:xfrm>
          <a:off x="1514475" y="9525"/>
          <a:ext cx="4419600" cy="209550"/>
        </a:xfrm>
        <a:prstGeom prst="rect">
          <a:avLst/>
        </a:prstGeom>
        <a:solidFill>
          <a:srgbClr val="FFFFFF"/>
        </a:solidFill>
        <a:ln w="9525">
          <a:solidFill>
            <a:srgbClr val="000000"/>
          </a:solidFill>
          <a:miter lim="800000"/>
          <a:headEnd/>
          <a:tailEnd/>
        </a:ln>
      </xdr:spPr>
      <xdr:txBody>
        <a:bodyPr/>
        <a:lstStyle/>
        <a:p>
          <a:pPr marL="0" indent="0"/>
          <a:r>
            <a:rPr lang="en-US" sz="1100">
              <a:latin typeface="+mn-lt"/>
              <a:ea typeface="+mn-lt"/>
              <a:cs typeface="+mn-lt"/>
            </a:rPr>
            <a:t>Täytetty lähikalapatonki</a:t>
          </a:r>
          <a:endParaRPr lang="en-US" sz="1100" baseline="0">
            <a:latin typeface="+mn-lt"/>
            <a:ea typeface="+mn-lt"/>
            <a:cs typeface="+mn-lt"/>
          </a:endParaRPr>
        </a:p>
        <a:p>
          <a:pPr marL="0" indent="0"/>
          <a:endParaRPr lang="en-US" sz="1100">
            <a:latin typeface="+mn-lt"/>
            <a:ea typeface="+mn-lt"/>
            <a:cs typeface="+mn-lt"/>
          </a:endParaRP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DC4FCB1B-0139-4A81-81D5-89F9A0AE6CDB}"/>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Topi Kumpulainen</a:t>
          </a:r>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6D5E2B47-B686-4551-A439-1336EFB23945}"/>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22AF8498-69A1-47EF-92F3-42B50357806A}"/>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9E34ACE4-B532-4934-B9EC-FF7A8209A810}"/>
            </a:ext>
          </a:extLst>
        </xdr:cNvPr>
        <xdr:cNvSpPr txBox="1">
          <a:spLocks noChangeArrowheads="1"/>
        </xdr:cNvSpPr>
      </xdr:nvSpPr>
      <xdr:spPr bwMode="auto">
        <a:xfrm>
          <a:off x="0" y="5019676"/>
          <a:ext cx="5943600" cy="2505074"/>
        </a:xfrm>
        <a:prstGeom prst="rect">
          <a:avLst/>
        </a:prstGeom>
        <a:solidFill>
          <a:srgbClr val="FFFFFF"/>
        </a:solidFill>
        <a:ln w="9525">
          <a:solidFill>
            <a:srgbClr val="000000"/>
          </a:solidFill>
          <a:miter lim="800000"/>
          <a:headEnd/>
          <a:tailEnd/>
        </a:ln>
      </xdr:spPr>
      <xdr:txBody>
        <a:bodyPr/>
        <a:lstStyle/>
        <a:p>
          <a:r>
            <a:rPr lang="fi-FI" sz="1100" b="0" i="0">
              <a:effectLst/>
              <a:latin typeface="+mn-lt"/>
              <a:ea typeface="+mn-ea"/>
              <a:cs typeface="+mn-cs"/>
            </a:rPr>
            <a:t>1.</a:t>
          </a:r>
          <a:r>
            <a:rPr lang="fi-FI" sz="1100" b="0" i="0" baseline="0">
              <a:effectLst/>
              <a:latin typeface="+mn-lt"/>
              <a:ea typeface="+mn-ea"/>
              <a:cs typeface="+mn-cs"/>
            </a:rPr>
            <a:t> Valuta neste kalasäilykkeestä ja sekoita se tuorejuusto kanssa. Maista suola.</a:t>
          </a:r>
        </a:p>
        <a:p>
          <a:r>
            <a:rPr lang="fi-FI" sz="1100" b="0" i="0" baseline="0">
              <a:effectLst/>
              <a:latin typeface="+mn-lt"/>
              <a:ea typeface="+mn-ea"/>
              <a:cs typeface="+mn-cs"/>
            </a:rPr>
            <a:t>2. Huuhdo salaatti ja revi kokonaisisiksi "lehdiksi".</a:t>
          </a:r>
          <a:br>
            <a:rPr lang="fi-FI" sz="1100" b="0" i="0" baseline="0">
              <a:effectLst/>
              <a:latin typeface="+mn-lt"/>
              <a:ea typeface="+mn-ea"/>
              <a:cs typeface="+mn-cs"/>
            </a:rPr>
          </a:br>
          <a:r>
            <a:rPr lang="fi-FI" sz="1100" b="0" i="0" baseline="0">
              <a:effectLst/>
              <a:latin typeface="+mn-lt"/>
              <a:ea typeface="+mn-ea"/>
              <a:cs typeface="+mn-cs"/>
            </a:rPr>
            <a:t>3. Huuhdo tomaatti ja leikkaa sipulin kanssa ohuiksi viipaleiksi. Irroittele sipulin kerrokset toisistaan.</a:t>
          </a:r>
        </a:p>
        <a:p>
          <a:r>
            <a:rPr lang="fi-FI" sz="1100" b="0" i="0" baseline="0">
              <a:effectLst/>
              <a:latin typeface="+mn-lt"/>
              <a:ea typeface="+mn-ea"/>
              <a:cs typeface="+mn-cs"/>
            </a:rPr>
            <a:t>4. Leikkaa patonki kahdeksi puolikkaaksi ja asettele täyteet salaatti, kalatäyte, tomaatti ja sipuli kerroksiin.</a:t>
          </a:r>
          <a:br>
            <a:rPr lang="fi-FI" sz="1100" b="0" i="0" baseline="0">
              <a:effectLst/>
              <a:latin typeface="+mn-lt"/>
              <a:ea typeface="+mn-ea"/>
              <a:cs typeface="+mn-cs"/>
            </a:rPr>
          </a:br>
          <a:r>
            <a:rPr lang="fi-FI" sz="1100" b="0" i="0" baseline="0">
              <a:effectLst/>
              <a:latin typeface="+mn-lt"/>
              <a:ea typeface="+mn-ea"/>
              <a:cs typeface="+mn-cs"/>
            </a:rPr>
            <a:t>5. Leikkaa tilanteeseen sopiviksi paloiksi.</a:t>
          </a:r>
        </a:p>
      </xdr:txBody>
    </xdr:sp>
    <xdr:clientData fLocksWithSheet="0"/>
  </xdr:twoCellAnchor>
  <xdr:twoCellAnchor>
    <xdr:from>
      <xdr:col>0</xdr:col>
      <xdr:colOff>2485</xdr:colOff>
      <xdr:row>47</xdr:row>
      <xdr:rowOff>43899</xdr:rowOff>
    </xdr:from>
    <xdr:to>
      <xdr:col>8</xdr:col>
      <xdr:colOff>516835</xdr:colOff>
      <xdr:row>50</xdr:row>
      <xdr:rowOff>132522</xdr:rowOff>
    </xdr:to>
    <xdr:sp macro="" textlink="" fLocksText="0">
      <xdr:nvSpPr>
        <xdr:cNvPr id="7" name="Text Box 7">
          <a:extLst>
            <a:ext uri="{FF2B5EF4-FFF2-40B4-BE49-F238E27FC236}">
              <a16:creationId xmlns:a16="http://schemas.microsoft.com/office/drawing/2014/main" id="{830D7FF0-1970-41EA-BD34-780645313BC1}"/>
            </a:ext>
          </a:extLst>
        </xdr:cNvPr>
        <xdr:cNvSpPr txBox="1">
          <a:spLocks noChangeArrowheads="1"/>
        </xdr:cNvSpPr>
      </xdr:nvSpPr>
      <xdr:spPr bwMode="auto">
        <a:xfrm>
          <a:off x="2485" y="7986921"/>
          <a:ext cx="5922893" cy="585579"/>
        </a:xfrm>
        <a:prstGeom prst="rect">
          <a:avLst/>
        </a:prstGeom>
        <a:solidFill>
          <a:srgbClr val="FFFFFF"/>
        </a:solidFill>
        <a:ln w="9525">
          <a:solidFill>
            <a:srgbClr val="000000"/>
          </a:solidFill>
          <a:miter lim="800000"/>
          <a:headEnd/>
          <a:tailEnd/>
        </a:ln>
      </xdr:spPr>
      <xdr:txBody>
        <a:bodyPr/>
        <a:lstStyle/>
        <a:p>
          <a:r>
            <a:rPr lang="fi-FI" sz="1100" b="0" i="0">
              <a:effectLst/>
              <a:latin typeface="+mn-lt"/>
              <a:ea typeface="+mn-ea"/>
              <a:cs typeface="+mn-cs"/>
            </a:rPr>
            <a:t>Luonnonkalat tulee pakastaa ennen raakakypsytystä loisriskin vuoksi. Kalan tulee olla pakastuslämpötilassa (-18 C) vähintään yhden vuorokauden ajan. Kasvatettua kalaa, esimerkiksi kasvatettua siikaa, puolestaan ei tarvitse pakastaa ennen raakakypsytystä.</a:t>
          </a:r>
          <a:endParaRPr lang="fi-FI"/>
        </a:p>
      </xdr:txBody>
    </xdr:sp>
    <xdr:clientData fLocksWithSheet="0"/>
  </xdr:twoCellAnchor>
  <xdr:twoCellAnchor editAs="oneCell">
    <xdr:from>
      <xdr:col>0</xdr:col>
      <xdr:colOff>289891</xdr:colOff>
      <xdr:row>51</xdr:row>
      <xdr:rowOff>41413</xdr:rowOff>
    </xdr:from>
    <xdr:to>
      <xdr:col>8</xdr:col>
      <xdr:colOff>251301</xdr:colOff>
      <xdr:row>54</xdr:row>
      <xdr:rowOff>49694</xdr:rowOff>
    </xdr:to>
    <xdr:pic>
      <xdr:nvPicPr>
        <xdr:cNvPr id="8" name="Kuva 7">
          <a:extLst>
            <a:ext uri="{FF2B5EF4-FFF2-40B4-BE49-F238E27FC236}">
              <a16:creationId xmlns:a16="http://schemas.microsoft.com/office/drawing/2014/main" id="{D2BB7FA3-0D05-4ED5-8222-29ED9C1CB70D}"/>
            </a:ext>
          </a:extLst>
        </xdr:cNvPr>
        <xdr:cNvPicPr>
          <a:picLocks noChangeAspect="1"/>
        </xdr:cNvPicPr>
      </xdr:nvPicPr>
      <xdr:blipFill>
        <a:blip xmlns:r="http://schemas.openxmlformats.org/officeDocument/2006/relationships" r:embed="rId1"/>
        <a:stretch>
          <a:fillRect/>
        </a:stretch>
      </xdr:blipFill>
      <xdr:spPr>
        <a:xfrm>
          <a:off x="289891" y="8647043"/>
          <a:ext cx="5369953" cy="50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122583</xdr:colOff>
      <xdr:row>0</xdr:row>
      <xdr:rowOff>34373</xdr:rowOff>
    </xdr:from>
    <xdr:to>
      <xdr:col>8</xdr:col>
      <xdr:colOff>513108</xdr:colOff>
      <xdr:row>1</xdr:row>
      <xdr:rowOff>43898</xdr:rowOff>
    </xdr:to>
    <xdr:sp macro="" textlink="" fLocksText="0">
      <xdr:nvSpPr>
        <xdr:cNvPr id="2" name="Text Box 1">
          <a:extLst>
            <a:ext uri="{FF2B5EF4-FFF2-40B4-BE49-F238E27FC236}">
              <a16:creationId xmlns:a16="http://schemas.microsoft.com/office/drawing/2014/main" id="{CD0B5B5C-E4AB-49DA-858E-A8EB932E070A}"/>
            </a:ext>
          </a:extLst>
        </xdr:cNvPr>
        <xdr:cNvSpPr txBox="1">
          <a:spLocks noChangeArrowheads="1"/>
        </xdr:cNvSpPr>
      </xdr:nvSpPr>
      <xdr:spPr bwMode="auto">
        <a:xfrm>
          <a:off x="1522758" y="34373"/>
          <a:ext cx="4419600" cy="209550"/>
        </a:xfrm>
        <a:prstGeom prst="rect">
          <a:avLst/>
        </a:prstGeom>
        <a:solidFill>
          <a:srgbClr val="FFFFFF"/>
        </a:solidFill>
        <a:ln w="9525">
          <a:solidFill>
            <a:srgbClr val="000000"/>
          </a:solidFill>
          <a:miter lim="800000"/>
          <a:headEnd/>
          <a:tailEnd/>
        </a:ln>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latin typeface="+mn-lt"/>
              <a:ea typeface="+mn-lt"/>
              <a:cs typeface="+mn-lt"/>
            </a:rPr>
            <a:t>Kalamassa A</a:t>
          </a:r>
          <a:r>
            <a:rPr lang="en-US" sz="1100" baseline="0">
              <a:latin typeface="+mn-lt"/>
              <a:ea typeface="+mn-lt"/>
              <a:cs typeface="+mn-lt"/>
            </a:rPr>
            <a:t>2 </a:t>
          </a:r>
          <a:r>
            <a:rPr lang="en-US" sz="1100" baseline="0">
              <a:effectLst/>
              <a:latin typeface="+mn-lt"/>
              <a:ea typeface="+mn-ea"/>
              <a:cs typeface="+mn-cs"/>
            </a:rPr>
            <a:t>(maiva-hauki) 10% punajuuri</a:t>
          </a:r>
          <a:endParaRPr lang="fi-FI">
            <a:effectLst/>
          </a:endParaRPr>
        </a:p>
        <a:p>
          <a:pPr marL="0" indent="0"/>
          <a:endParaRPr lang="en-US" sz="1100">
            <a:latin typeface="+mn-lt"/>
            <a:ea typeface="+mn-lt"/>
            <a:cs typeface="+mn-lt"/>
          </a:endParaRP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C96EF2A5-8858-402E-B3C8-02A8DE2ADC37}"/>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Topi Kumpulainen</a:t>
          </a:r>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62145A8E-963A-4CA1-A76D-2812EF5CCA66}"/>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61C5C394-BE0C-4D54-BE6E-B242606E363C}"/>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6A5B6D6E-5241-4D26-8D96-9B42FC0BB2A7}"/>
            </a:ext>
          </a:extLst>
        </xdr:cNvPr>
        <xdr:cNvSpPr txBox="1">
          <a:spLocks noChangeArrowheads="1"/>
        </xdr:cNvSpPr>
      </xdr:nvSpPr>
      <xdr:spPr bwMode="auto">
        <a:xfrm>
          <a:off x="0" y="5029201"/>
          <a:ext cx="5943600" cy="2505074"/>
        </a:xfrm>
        <a:prstGeom prst="rect">
          <a:avLst/>
        </a:prstGeom>
        <a:solidFill>
          <a:srgbClr val="FFFFFF"/>
        </a:solidFill>
        <a:ln w="9525">
          <a:solidFill>
            <a:srgbClr val="000000"/>
          </a:solidFill>
          <a:miter lim="800000"/>
          <a:headEnd/>
          <a:tailEnd/>
        </a:ln>
      </xdr:spPr>
      <xdr:txBody>
        <a:bodyPr/>
        <a:lstStyle/>
        <a:p>
          <a:r>
            <a:rPr lang="fi-FI"/>
            <a:t>Sekoita ainekset</a:t>
          </a:r>
          <a:r>
            <a:rPr lang="fi-FI" baseline="0"/>
            <a:t> keskenään. Muotoile massasta 25g kalapullia ja voitele rypsiöljy-voiseoksella. Paista kiertoilmalla 170 asteessa n. 15 minuuttia.</a:t>
          </a:r>
          <a:endParaRPr lang="fi-FI"/>
        </a:p>
      </xdr:txBody>
    </xdr:sp>
    <xdr:clientData fLocksWithSheet="0"/>
  </xdr:twoCellAnchor>
  <xdr:twoCellAnchor editAs="oneCell">
    <xdr:from>
      <xdr:col>0</xdr:col>
      <xdr:colOff>331304</xdr:colOff>
      <xdr:row>49</xdr:row>
      <xdr:rowOff>140805</xdr:rowOff>
    </xdr:from>
    <xdr:to>
      <xdr:col>8</xdr:col>
      <xdr:colOff>292714</xdr:colOff>
      <xdr:row>52</xdr:row>
      <xdr:rowOff>149087</xdr:rowOff>
    </xdr:to>
    <xdr:pic>
      <xdr:nvPicPr>
        <xdr:cNvPr id="8" name="Kuva 7">
          <a:extLst>
            <a:ext uri="{FF2B5EF4-FFF2-40B4-BE49-F238E27FC236}">
              <a16:creationId xmlns:a16="http://schemas.microsoft.com/office/drawing/2014/main" id="{3EAC5C02-C569-4604-86B2-5FF944716285}"/>
            </a:ext>
          </a:extLst>
        </xdr:cNvPr>
        <xdr:cNvPicPr>
          <a:picLocks noChangeAspect="1"/>
        </xdr:cNvPicPr>
      </xdr:nvPicPr>
      <xdr:blipFill>
        <a:blip xmlns:r="http://schemas.openxmlformats.org/officeDocument/2006/relationships" r:embed="rId1"/>
        <a:stretch>
          <a:fillRect/>
        </a:stretch>
      </xdr:blipFill>
      <xdr:spPr>
        <a:xfrm>
          <a:off x="331304" y="8423414"/>
          <a:ext cx="5369953" cy="5052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97735</xdr:colOff>
      <xdr:row>0</xdr:row>
      <xdr:rowOff>26090</xdr:rowOff>
    </xdr:from>
    <xdr:to>
      <xdr:col>8</xdr:col>
      <xdr:colOff>488260</xdr:colOff>
      <xdr:row>1</xdr:row>
      <xdr:rowOff>35615</xdr:rowOff>
    </xdr:to>
    <xdr:sp macro="" textlink="" fLocksText="0">
      <xdr:nvSpPr>
        <xdr:cNvPr id="2" name="Text Box 1">
          <a:extLst>
            <a:ext uri="{FF2B5EF4-FFF2-40B4-BE49-F238E27FC236}">
              <a16:creationId xmlns:a16="http://schemas.microsoft.com/office/drawing/2014/main" id="{0EA223E1-8B7E-40AD-91E8-E8EF57ED3804}"/>
            </a:ext>
          </a:extLst>
        </xdr:cNvPr>
        <xdr:cNvSpPr txBox="1">
          <a:spLocks noChangeArrowheads="1"/>
        </xdr:cNvSpPr>
      </xdr:nvSpPr>
      <xdr:spPr bwMode="auto">
        <a:xfrm>
          <a:off x="1497910" y="26090"/>
          <a:ext cx="4419600" cy="209550"/>
        </a:xfrm>
        <a:prstGeom prst="rect">
          <a:avLst/>
        </a:prstGeom>
        <a:solidFill>
          <a:srgbClr val="FFFFFF"/>
        </a:solidFill>
        <a:ln w="9525">
          <a:solidFill>
            <a:srgbClr val="000000"/>
          </a:solidFill>
          <a:miter lim="800000"/>
          <a:headEnd/>
          <a:tailEnd/>
        </a:ln>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latin typeface="+mn-lt"/>
              <a:ea typeface="+mn-lt"/>
              <a:cs typeface="+mn-lt"/>
            </a:rPr>
            <a:t>Kalamassa B</a:t>
          </a:r>
          <a:r>
            <a:rPr lang="en-US" sz="1100" baseline="0">
              <a:latin typeface="+mn-lt"/>
              <a:ea typeface="+mn-lt"/>
              <a:cs typeface="+mn-lt"/>
            </a:rPr>
            <a:t>1 </a:t>
          </a:r>
          <a:r>
            <a:rPr lang="en-US" sz="1100" baseline="0">
              <a:effectLst/>
              <a:latin typeface="+mn-lt"/>
              <a:ea typeface="+mn-ea"/>
              <a:cs typeface="+mn-cs"/>
            </a:rPr>
            <a:t>(maiva-karisiika-hauki) 5% punajuuri</a:t>
          </a:r>
          <a:endParaRPr lang="fi-FI">
            <a:effectLst/>
          </a:endParaRPr>
        </a:p>
        <a:p>
          <a:pPr marL="0" indent="0"/>
          <a:endParaRPr lang="en-US" sz="1100">
            <a:latin typeface="+mn-lt"/>
            <a:ea typeface="+mn-lt"/>
            <a:cs typeface="+mn-lt"/>
          </a:endParaRP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8155052E-212A-45D7-B911-23593BB0E65F}"/>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Topi Kumpulainen</a:t>
          </a:r>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93ECB7A0-4F91-48A0-9561-57455A6FA504}"/>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95A6DAEB-A949-4378-9F02-06120647EB92}"/>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45E0C174-8E0A-4E00-9688-355148017398}"/>
            </a:ext>
          </a:extLst>
        </xdr:cNvPr>
        <xdr:cNvSpPr txBox="1">
          <a:spLocks noChangeArrowheads="1"/>
        </xdr:cNvSpPr>
      </xdr:nvSpPr>
      <xdr:spPr bwMode="auto">
        <a:xfrm>
          <a:off x="0" y="5029201"/>
          <a:ext cx="5943600" cy="2505074"/>
        </a:xfrm>
        <a:prstGeom prst="rect">
          <a:avLst/>
        </a:prstGeom>
        <a:solidFill>
          <a:srgbClr val="FFFFFF"/>
        </a:solidFill>
        <a:ln w="9525">
          <a:solidFill>
            <a:srgbClr val="000000"/>
          </a:solidFill>
          <a:miter lim="800000"/>
          <a:headEnd/>
          <a:tailEnd/>
        </a:ln>
      </xdr:spPr>
      <xdr:txBody>
        <a:bodyPr/>
        <a:lstStyle/>
        <a:p>
          <a:r>
            <a:rPr lang="fi-FI"/>
            <a:t>Sekoita ainekset</a:t>
          </a:r>
          <a:r>
            <a:rPr lang="fi-FI" baseline="0"/>
            <a:t> keskenään. Muotoile massasta 25g kalapullia ja voitele rypsiöljy-voiseoksella. Paista kiertoilmalla 170 asteessa n. 15 minuuttia.</a:t>
          </a:r>
          <a:endParaRPr lang="fi-FI"/>
        </a:p>
      </xdr:txBody>
    </xdr:sp>
    <xdr:clientData fLocksWithSheet="0"/>
  </xdr:twoCellAnchor>
  <xdr:twoCellAnchor editAs="oneCell">
    <xdr:from>
      <xdr:col>0</xdr:col>
      <xdr:colOff>306457</xdr:colOff>
      <xdr:row>51</xdr:row>
      <xdr:rowOff>91109</xdr:rowOff>
    </xdr:from>
    <xdr:to>
      <xdr:col>8</xdr:col>
      <xdr:colOff>267867</xdr:colOff>
      <xdr:row>54</xdr:row>
      <xdr:rowOff>99390</xdr:rowOff>
    </xdr:to>
    <xdr:pic>
      <xdr:nvPicPr>
        <xdr:cNvPr id="8" name="Kuva 7">
          <a:extLst>
            <a:ext uri="{FF2B5EF4-FFF2-40B4-BE49-F238E27FC236}">
              <a16:creationId xmlns:a16="http://schemas.microsoft.com/office/drawing/2014/main" id="{25825FC7-A978-489D-9905-FD7B564E85F1}"/>
            </a:ext>
          </a:extLst>
        </xdr:cNvPr>
        <xdr:cNvPicPr>
          <a:picLocks noChangeAspect="1"/>
        </xdr:cNvPicPr>
      </xdr:nvPicPr>
      <xdr:blipFill>
        <a:blip xmlns:r="http://schemas.openxmlformats.org/officeDocument/2006/relationships" r:embed="rId1"/>
        <a:stretch>
          <a:fillRect/>
        </a:stretch>
      </xdr:blipFill>
      <xdr:spPr>
        <a:xfrm>
          <a:off x="306457" y="8705022"/>
          <a:ext cx="5369953" cy="505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122583</xdr:colOff>
      <xdr:row>0</xdr:row>
      <xdr:rowOff>34373</xdr:rowOff>
    </xdr:from>
    <xdr:to>
      <xdr:col>8</xdr:col>
      <xdr:colOff>513108</xdr:colOff>
      <xdr:row>1</xdr:row>
      <xdr:rowOff>43898</xdr:rowOff>
    </xdr:to>
    <xdr:sp macro="" textlink="" fLocksText="0">
      <xdr:nvSpPr>
        <xdr:cNvPr id="2" name="Text Box 1">
          <a:extLst>
            <a:ext uri="{FF2B5EF4-FFF2-40B4-BE49-F238E27FC236}">
              <a16:creationId xmlns:a16="http://schemas.microsoft.com/office/drawing/2014/main" id="{CC2FC85C-7B9F-4129-B409-107162FE8662}"/>
            </a:ext>
          </a:extLst>
        </xdr:cNvPr>
        <xdr:cNvSpPr txBox="1">
          <a:spLocks noChangeArrowheads="1"/>
        </xdr:cNvSpPr>
      </xdr:nvSpPr>
      <xdr:spPr bwMode="auto">
        <a:xfrm>
          <a:off x="1522758" y="34373"/>
          <a:ext cx="4419600" cy="209550"/>
        </a:xfrm>
        <a:prstGeom prst="rect">
          <a:avLst/>
        </a:prstGeom>
        <a:solidFill>
          <a:srgbClr val="FFFFFF"/>
        </a:solidFill>
        <a:ln w="9525">
          <a:solidFill>
            <a:srgbClr val="000000"/>
          </a:solidFill>
          <a:miter lim="800000"/>
          <a:headEnd/>
          <a:tailEnd/>
        </a:ln>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latin typeface="+mn-lt"/>
              <a:ea typeface="+mn-lt"/>
              <a:cs typeface="+mn-lt"/>
            </a:rPr>
            <a:t>Kalamassa B</a:t>
          </a:r>
          <a:r>
            <a:rPr lang="en-US" sz="1100" baseline="0">
              <a:latin typeface="+mn-lt"/>
              <a:ea typeface="+mn-lt"/>
              <a:cs typeface="+mn-lt"/>
            </a:rPr>
            <a:t>2 </a:t>
          </a:r>
          <a:r>
            <a:rPr lang="en-US" sz="1100" baseline="0">
              <a:effectLst/>
              <a:latin typeface="+mn-lt"/>
              <a:ea typeface="+mn-ea"/>
              <a:cs typeface="+mn-cs"/>
            </a:rPr>
            <a:t>(maiva-karisiika-hauki) 10% punajuuri</a:t>
          </a:r>
          <a:endParaRPr lang="fi-FI">
            <a:effectLst/>
          </a:endParaRPr>
        </a:p>
        <a:p>
          <a:pPr marL="0" indent="0"/>
          <a:endParaRPr lang="en-US" sz="1100">
            <a:latin typeface="+mn-lt"/>
            <a:ea typeface="+mn-lt"/>
            <a:cs typeface="+mn-lt"/>
          </a:endParaRP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0C2FA07A-CAE2-4C7A-B0B6-FD9C4D3FDB22}"/>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Topi Kumpulainen</a:t>
          </a:r>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9E17F488-5C9E-4EC8-A063-A07FAC06316A}"/>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C84ECB71-C78A-429F-AFA4-81A1C67A11C0}"/>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DB83E367-0856-429B-B1F8-DBBE486636FB}"/>
            </a:ext>
          </a:extLst>
        </xdr:cNvPr>
        <xdr:cNvSpPr txBox="1">
          <a:spLocks noChangeArrowheads="1"/>
        </xdr:cNvSpPr>
      </xdr:nvSpPr>
      <xdr:spPr bwMode="auto">
        <a:xfrm>
          <a:off x="0" y="5029201"/>
          <a:ext cx="5943600" cy="2505074"/>
        </a:xfrm>
        <a:prstGeom prst="rect">
          <a:avLst/>
        </a:prstGeom>
        <a:solidFill>
          <a:srgbClr val="FFFFFF"/>
        </a:solidFill>
        <a:ln w="9525">
          <a:solidFill>
            <a:srgbClr val="000000"/>
          </a:solidFill>
          <a:miter lim="800000"/>
          <a:headEnd/>
          <a:tailEnd/>
        </a:ln>
      </xdr:spPr>
      <xdr:txBody>
        <a:bodyPr/>
        <a:lstStyle/>
        <a:p>
          <a:r>
            <a:rPr lang="fi-FI"/>
            <a:t>Sekoita ainekset</a:t>
          </a:r>
          <a:r>
            <a:rPr lang="fi-FI" baseline="0"/>
            <a:t> keskenään. Muotoile massasta 25g kalapullia ja voitele rypsiöljy-voiseoksella. Paista kiertoilmalla 170 asteessa n. 15 minuuttia.</a:t>
          </a:r>
          <a:endParaRPr lang="fi-FI"/>
        </a:p>
      </xdr:txBody>
    </xdr:sp>
    <xdr:clientData fLocksWithSheet="0"/>
  </xdr:twoCellAnchor>
  <xdr:twoCellAnchor editAs="oneCell">
    <xdr:from>
      <xdr:col>0</xdr:col>
      <xdr:colOff>356152</xdr:colOff>
      <xdr:row>51</xdr:row>
      <xdr:rowOff>66261</xdr:rowOff>
    </xdr:from>
    <xdr:to>
      <xdr:col>8</xdr:col>
      <xdr:colOff>317562</xdr:colOff>
      <xdr:row>54</xdr:row>
      <xdr:rowOff>74542</xdr:rowOff>
    </xdr:to>
    <xdr:pic>
      <xdr:nvPicPr>
        <xdr:cNvPr id="8" name="Kuva 7">
          <a:extLst>
            <a:ext uri="{FF2B5EF4-FFF2-40B4-BE49-F238E27FC236}">
              <a16:creationId xmlns:a16="http://schemas.microsoft.com/office/drawing/2014/main" id="{AFFD91D0-C69C-4811-A95E-1D961A2CEC36}"/>
            </a:ext>
          </a:extLst>
        </xdr:cNvPr>
        <xdr:cNvPicPr>
          <a:picLocks noChangeAspect="1"/>
        </xdr:cNvPicPr>
      </xdr:nvPicPr>
      <xdr:blipFill>
        <a:blip xmlns:r="http://schemas.openxmlformats.org/officeDocument/2006/relationships" r:embed="rId1"/>
        <a:stretch>
          <a:fillRect/>
        </a:stretch>
      </xdr:blipFill>
      <xdr:spPr>
        <a:xfrm>
          <a:off x="356152" y="8680174"/>
          <a:ext cx="5369953" cy="505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114300</xdr:colOff>
      <xdr:row>0</xdr:row>
      <xdr:rowOff>9525</xdr:rowOff>
    </xdr:from>
    <xdr:to>
      <xdr:col>8</xdr:col>
      <xdr:colOff>504825</xdr:colOff>
      <xdr:row>1</xdr:row>
      <xdr:rowOff>19050</xdr:rowOff>
    </xdr:to>
    <xdr:sp macro="" textlink="" fLocksText="0">
      <xdr:nvSpPr>
        <xdr:cNvPr id="2" name="Text Box 1">
          <a:extLst>
            <a:ext uri="{FF2B5EF4-FFF2-40B4-BE49-F238E27FC236}">
              <a16:creationId xmlns:a16="http://schemas.microsoft.com/office/drawing/2014/main" id="{8BDC5F92-9A0F-4234-BB39-12540DDA992D}"/>
            </a:ext>
          </a:extLst>
        </xdr:cNvPr>
        <xdr:cNvSpPr txBox="1">
          <a:spLocks noChangeArrowheads="1"/>
        </xdr:cNvSpPr>
      </xdr:nvSpPr>
      <xdr:spPr bwMode="auto">
        <a:xfrm>
          <a:off x="1514475" y="9525"/>
          <a:ext cx="4419600" cy="209550"/>
        </a:xfrm>
        <a:prstGeom prst="rect">
          <a:avLst/>
        </a:prstGeom>
        <a:solidFill>
          <a:srgbClr val="FFFFFF"/>
        </a:solidFill>
        <a:ln w="9525">
          <a:solidFill>
            <a:srgbClr val="000000"/>
          </a:solidFill>
          <a:miter lim="800000"/>
          <a:headEnd/>
          <a:tailEnd/>
        </a:ln>
      </xdr:spPr>
      <xdr:txBody>
        <a:bodyPr/>
        <a:lstStyle/>
        <a:p>
          <a:pPr marL="0" indent="0"/>
          <a:r>
            <a:rPr lang="en-US" sz="1100">
              <a:latin typeface="+mn-lt"/>
              <a:ea typeface="+mn-lt"/>
              <a:cs typeface="+mn-lt"/>
            </a:rPr>
            <a:t>Kalamuruchili</a:t>
          </a: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1EEE23B5-82F3-4280-AA3D-3C38D2C00022}"/>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Topi Kumpulainen</a:t>
          </a:r>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F4B86CE6-BC3C-4E35-A6E1-58A9AEC2188A}"/>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F4CD8705-8E76-466B-8681-BFA264CAD40F}"/>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19974847-DF16-48D0-9763-030C51CF2F96}"/>
            </a:ext>
          </a:extLst>
        </xdr:cNvPr>
        <xdr:cNvSpPr txBox="1">
          <a:spLocks noChangeArrowheads="1"/>
        </xdr:cNvSpPr>
      </xdr:nvSpPr>
      <xdr:spPr bwMode="auto">
        <a:xfrm>
          <a:off x="0" y="5019676"/>
          <a:ext cx="5943600" cy="2505074"/>
        </a:xfrm>
        <a:prstGeom prst="rect">
          <a:avLst/>
        </a:prstGeom>
        <a:solidFill>
          <a:srgbClr val="FFFFFF"/>
        </a:solidFill>
        <a:ln w="9525">
          <a:solidFill>
            <a:srgbClr val="000000"/>
          </a:solidFill>
          <a:miter lim="800000"/>
          <a:headEnd/>
          <a:tailEnd/>
        </a:ln>
      </xdr:spPr>
      <xdr:txBody>
        <a:bodyPr/>
        <a:lstStyle/>
        <a:p>
          <a:r>
            <a:rPr lang="fi-FI" sz="1100" b="0" i="0">
              <a:effectLst/>
              <a:latin typeface="+mn-lt"/>
              <a:ea typeface="+mn-ea"/>
              <a:cs typeface="+mn-cs"/>
            </a:rPr>
            <a:t>1 .Aseta</a:t>
          </a:r>
          <a:r>
            <a:rPr lang="fi-FI" sz="1100" b="0" i="0" baseline="0">
              <a:effectLst/>
              <a:latin typeface="+mn-lt"/>
              <a:ea typeface="+mn-ea"/>
              <a:cs typeface="+mn-cs"/>
            </a:rPr>
            <a:t> kalamuru sulamaan edellisenä päivänä</a:t>
          </a:r>
        </a:p>
        <a:p>
          <a:r>
            <a:rPr lang="fi-FI" sz="1100" b="0" i="0">
              <a:effectLst/>
              <a:latin typeface="+mn-lt"/>
              <a:ea typeface="+mn-ea"/>
              <a:cs typeface="+mn-cs"/>
            </a:rPr>
            <a:t>2. Kaada</a:t>
          </a:r>
          <a:r>
            <a:rPr lang="fi-FI" sz="1100" b="0" i="0" baseline="0">
              <a:effectLst/>
              <a:latin typeface="+mn-lt"/>
              <a:ea typeface="+mn-ea"/>
              <a:cs typeface="+mn-cs"/>
            </a:rPr>
            <a:t> rypsiöljy kuumalle pannulle ja </a:t>
          </a:r>
          <a:r>
            <a:rPr lang="fi-FI" sz="1100" b="0" i="0">
              <a:effectLst/>
              <a:latin typeface="+mn-lt"/>
              <a:ea typeface="+mn-ea"/>
              <a:cs typeface="+mn-cs"/>
            </a:rPr>
            <a:t>lisää joukkoon hienonnettu sipuli ja valkosipulinkynnet sekä kuutioitu paprika. Anna niiden pehmetä pari minuuttia.</a:t>
          </a:r>
        </a:p>
        <a:p>
          <a:r>
            <a:rPr lang="fi-FI" sz="1100" b="0" i="0">
              <a:effectLst/>
              <a:latin typeface="+mn-lt"/>
              <a:ea typeface="+mn-ea"/>
              <a:cs typeface="+mn-cs"/>
            </a:rPr>
            <a:t>3. Kaada joukkoon tomaattimurska, valutetut pavut, kalamuru ja vesi.</a:t>
          </a:r>
        </a:p>
        <a:p>
          <a:r>
            <a:rPr lang="fi-FI" sz="1100" b="0" i="0">
              <a:effectLst/>
              <a:latin typeface="+mn-lt"/>
              <a:ea typeface="+mn-ea"/>
              <a:cs typeface="+mn-cs"/>
            </a:rPr>
            <a:t>4. Anna hautua noin 10 minuuttia. Tarkista maku ja lisää suolaa tarvittaessa.</a:t>
          </a:r>
        </a:p>
        <a:p>
          <a:r>
            <a:rPr lang="fi-FI" sz="1100" b="0" i="0">
              <a:effectLst/>
              <a:latin typeface="+mn-lt"/>
              <a:ea typeface="+mn-ea"/>
              <a:cs typeface="+mn-cs"/>
            </a:rPr>
            <a:t>5. Tarjoa chili con carne riisin tai pastan kanssa. Se sopii myös tortillojen tai tacojen täytteeksi.</a:t>
          </a:r>
        </a:p>
      </xdr:txBody>
    </xdr:sp>
    <xdr:clientData fLocksWithSheet="0"/>
  </xdr:twoCellAnchor>
  <xdr:twoCellAnchor editAs="oneCell">
    <xdr:from>
      <xdr:col>0</xdr:col>
      <xdr:colOff>372718</xdr:colOff>
      <xdr:row>51</xdr:row>
      <xdr:rowOff>91109</xdr:rowOff>
    </xdr:from>
    <xdr:to>
      <xdr:col>8</xdr:col>
      <xdr:colOff>334128</xdr:colOff>
      <xdr:row>54</xdr:row>
      <xdr:rowOff>99390</xdr:rowOff>
    </xdr:to>
    <xdr:pic>
      <xdr:nvPicPr>
        <xdr:cNvPr id="8" name="Kuva 7">
          <a:extLst>
            <a:ext uri="{FF2B5EF4-FFF2-40B4-BE49-F238E27FC236}">
              <a16:creationId xmlns:a16="http://schemas.microsoft.com/office/drawing/2014/main" id="{EC8C2245-C8CE-4453-9BE8-608A34EB0814}"/>
            </a:ext>
          </a:extLst>
        </xdr:cNvPr>
        <xdr:cNvPicPr>
          <a:picLocks noChangeAspect="1"/>
        </xdr:cNvPicPr>
      </xdr:nvPicPr>
      <xdr:blipFill>
        <a:blip xmlns:r="http://schemas.openxmlformats.org/officeDocument/2006/relationships" r:embed="rId1"/>
        <a:stretch>
          <a:fillRect/>
        </a:stretch>
      </xdr:blipFill>
      <xdr:spPr>
        <a:xfrm>
          <a:off x="372718" y="8696739"/>
          <a:ext cx="5369953" cy="5052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114300</xdr:colOff>
      <xdr:row>0</xdr:row>
      <xdr:rowOff>9525</xdr:rowOff>
    </xdr:from>
    <xdr:to>
      <xdr:col>8</xdr:col>
      <xdr:colOff>504825</xdr:colOff>
      <xdr:row>1</xdr:row>
      <xdr:rowOff>19050</xdr:rowOff>
    </xdr:to>
    <xdr:sp macro="" textlink="" fLocksText="0">
      <xdr:nvSpPr>
        <xdr:cNvPr id="2" name="Text Box 1">
          <a:extLst>
            <a:ext uri="{FF2B5EF4-FFF2-40B4-BE49-F238E27FC236}">
              <a16:creationId xmlns:a16="http://schemas.microsoft.com/office/drawing/2014/main" id="{26A05728-ED55-4F53-B0DD-B1A50B703C62}"/>
            </a:ext>
          </a:extLst>
        </xdr:cNvPr>
        <xdr:cNvSpPr txBox="1">
          <a:spLocks noChangeArrowheads="1"/>
        </xdr:cNvSpPr>
      </xdr:nvSpPr>
      <xdr:spPr bwMode="auto">
        <a:xfrm>
          <a:off x="1514475" y="9525"/>
          <a:ext cx="4419600" cy="209550"/>
        </a:xfrm>
        <a:prstGeom prst="rect">
          <a:avLst/>
        </a:prstGeom>
        <a:solidFill>
          <a:srgbClr val="FFFFFF"/>
        </a:solidFill>
        <a:ln w="9525">
          <a:solidFill>
            <a:srgbClr val="000000"/>
          </a:solidFill>
          <a:miter lim="800000"/>
          <a:headEnd/>
          <a:tailEnd/>
        </a:ln>
      </xdr:spPr>
      <xdr:txBody>
        <a:bodyPr/>
        <a:lstStyle/>
        <a:p>
          <a:pPr marL="0" indent="0"/>
          <a:r>
            <a:rPr lang="en-US" sz="1100">
              <a:latin typeface="+mn-lt"/>
              <a:ea typeface="+mn-lt"/>
              <a:cs typeface="+mn-lt"/>
            </a:rPr>
            <a:t>Kalamurulasagnette</a:t>
          </a: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994A14A5-47F2-45AF-94F5-06FDD658C05E}"/>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Topi Kumpulainen</a:t>
          </a:r>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914852DD-31D1-4D7D-81DF-C4F057691BA3}"/>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635AD7AB-2BA9-474B-ABAC-641672B7B434}"/>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EB86AC58-3B08-4D3C-853E-564AF8E73291}"/>
            </a:ext>
          </a:extLst>
        </xdr:cNvPr>
        <xdr:cNvSpPr txBox="1">
          <a:spLocks noChangeArrowheads="1"/>
        </xdr:cNvSpPr>
      </xdr:nvSpPr>
      <xdr:spPr bwMode="auto">
        <a:xfrm>
          <a:off x="0" y="5019676"/>
          <a:ext cx="5943600" cy="2505074"/>
        </a:xfrm>
        <a:prstGeom prst="rect">
          <a:avLst/>
        </a:prstGeom>
        <a:solidFill>
          <a:srgbClr val="FFFFFF"/>
        </a:solidFill>
        <a:ln w="9525">
          <a:solidFill>
            <a:srgbClr val="000000"/>
          </a:solidFill>
          <a:miter lim="800000"/>
          <a:headEnd/>
          <a:tailEnd/>
        </a:ln>
      </xdr:spPr>
      <xdr:txBody>
        <a:bodyPr/>
        <a:lstStyle/>
        <a:p>
          <a:r>
            <a:rPr lang="fi-FI" sz="1100" b="0" i="0">
              <a:effectLst/>
              <a:latin typeface="+mn-lt"/>
              <a:ea typeface="+mn-ea"/>
              <a:cs typeface="+mn-cs"/>
            </a:rPr>
            <a:t>1. Pilko sipulit ja valkosipulinkynnet.</a:t>
          </a:r>
        </a:p>
        <a:p>
          <a:r>
            <a:rPr lang="fi-FI" sz="1100" b="0" i="0">
              <a:effectLst/>
              <a:latin typeface="+mn-lt"/>
              <a:ea typeface="+mn-ea"/>
              <a:cs typeface="+mn-cs"/>
            </a:rPr>
            <a:t>2.</a:t>
          </a:r>
          <a:r>
            <a:rPr lang="fi-FI" sz="1100" b="0" i="0" baseline="0">
              <a:effectLst/>
              <a:latin typeface="+mn-lt"/>
              <a:ea typeface="+mn-ea"/>
              <a:cs typeface="+mn-cs"/>
            </a:rPr>
            <a:t> </a:t>
          </a:r>
          <a:r>
            <a:rPr lang="fi-FI" sz="1100" b="0" i="0">
              <a:effectLst/>
              <a:latin typeface="+mn-lt"/>
              <a:ea typeface="+mn-ea"/>
              <a:cs typeface="+mn-cs"/>
            </a:rPr>
            <a:t>Ruskista sipuli</a:t>
          </a:r>
          <a:r>
            <a:rPr lang="fi-FI" sz="1100" b="0" i="0" baseline="0">
              <a:effectLst/>
              <a:latin typeface="+mn-lt"/>
              <a:ea typeface="+mn-ea"/>
              <a:cs typeface="+mn-cs"/>
            </a:rPr>
            <a:t> ja lisää kalamuru.</a:t>
          </a:r>
          <a:endParaRPr lang="fi-FI" sz="1100" b="0" i="0">
            <a:effectLst/>
            <a:latin typeface="+mn-lt"/>
            <a:ea typeface="+mn-ea"/>
            <a:cs typeface="+mn-cs"/>
          </a:endParaRPr>
        </a:p>
        <a:p>
          <a:r>
            <a:rPr lang="fi-FI" sz="1100" b="0" i="0">
              <a:effectLst/>
              <a:latin typeface="+mn-lt"/>
              <a:ea typeface="+mn-ea"/>
              <a:cs typeface="+mn-cs"/>
            </a:rPr>
            <a:t>3.Lisää valkosipuli ja mausteet, lisää myös tomaattimurska ja vesi. Anna kiehahtaa hetki.</a:t>
          </a:r>
        </a:p>
        <a:p>
          <a:r>
            <a:rPr lang="fi-FI" sz="1100" b="0" i="0">
              <a:effectLst/>
              <a:latin typeface="+mn-lt"/>
              <a:ea typeface="+mn-ea"/>
              <a:cs typeface="+mn-cs"/>
            </a:rPr>
            <a:t>4. Lisää</a:t>
          </a:r>
          <a:r>
            <a:rPr lang="fi-FI" sz="1100" b="0" i="0" baseline="0">
              <a:effectLst/>
              <a:latin typeface="+mn-lt"/>
              <a:ea typeface="+mn-ea"/>
              <a:cs typeface="+mn-cs"/>
            </a:rPr>
            <a:t> lasangepalat</a:t>
          </a:r>
          <a:r>
            <a:rPr lang="fi-FI" sz="1100" b="0" i="0">
              <a:effectLst/>
              <a:latin typeface="+mn-lt"/>
              <a:ea typeface="+mn-ea"/>
              <a:cs typeface="+mn-cs"/>
            </a:rPr>
            <a:t> kastikkeen joukkoon, sekoita.</a:t>
          </a:r>
        </a:p>
        <a:p>
          <a:r>
            <a:rPr lang="fi-FI" sz="1100" b="0" i="0">
              <a:effectLst/>
              <a:latin typeface="+mn-lt"/>
              <a:ea typeface="+mn-ea"/>
              <a:cs typeface="+mn-cs"/>
            </a:rPr>
            <a:t>5. Kaada vuokaan. Lisää päälle kermaan sekoitettua juustoraastetta.</a:t>
          </a:r>
        </a:p>
        <a:p>
          <a:r>
            <a:rPr lang="fi-FI" sz="1100" b="0" i="0">
              <a:effectLst/>
              <a:latin typeface="+mn-lt"/>
              <a:ea typeface="+mn-ea"/>
              <a:cs typeface="+mn-cs"/>
            </a:rPr>
            <a:t>6.</a:t>
          </a:r>
          <a:r>
            <a:rPr lang="fi-FI" sz="1100" b="0" i="0" baseline="0">
              <a:effectLst/>
              <a:latin typeface="+mn-lt"/>
              <a:ea typeface="+mn-ea"/>
              <a:cs typeface="+mn-cs"/>
            </a:rPr>
            <a:t> </a:t>
          </a:r>
          <a:r>
            <a:rPr lang="fi-FI" sz="1100" b="0" i="0">
              <a:effectLst/>
              <a:latin typeface="+mn-lt"/>
              <a:ea typeface="+mn-ea"/>
              <a:cs typeface="+mn-cs"/>
            </a:rPr>
            <a:t>Paista lasagnettea uunissa 225 °C 30-4</a:t>
          </a:r>
          <a:r>
            <a:rPr lang="fi-FI" sz="1100" b="0" i="0" baseline="0">
              <a:effectLst/>
              <a:latin typeface="+mn-lt"/>
              <a:ea typeface="+mn-ea"/>
              <a:cs typeface="+mn-cs"/>
            </a:rPr>
            <a:t>5 minuuttia</a:t>
          </a:r>
          <a:r>
            <a:rPr lang="fi-FI" sz="1100" b="0" i="0">
              <a:effectLst/>
              <a:latin typeface="+mn-lt"/>
              <a:ea typeface="+mn-ea"/>
              <a:cs typeface="+mn-cs"/>
            </a:rPr>
            <a:t>. (Kiertoilma</a:t>
          </a:r>
          <a:r>
            <a:rPr lang="fi-FI" sz="1100" b="0" i="0" baseline="0">
              <a:effectLst/>
              <a:latin typeface="+mn-lt"/>
              <a:ea typeface="+mn-ea"/>
              <a:cs typeface="+mn-cs"/>
            </a:rPr>
            <a:t> 200</a:t>
          </a:r>
          <a:r>
            <a:rPr lang="fi-FI" sz="1100" b="0" i="0">
              <a:effectLst/>
              <a:latin typeface="+mn-lt"/>
              <a:ea typeface="+mn-ea"/>
              <a:cs typeface="+mn-cs"/>
            </a:rPr>
            <a:t>°C)</a:t>
          </a:r>
        </a:p>
      </xdr:txBody>
    </xdr:sp>
    <xdr:clientData fLocksWithSheet="0"/>
  </xdr:twoCellAnchor>
  <xdr:twoCellAnchor editAs="oneCell">
    <xdr:from>
      <xdr:col>0</xdr:col>
      <xdr:colOff>447260</xdr:colOff>
      <xdr:row>51</xdr:row>
      <xdr:rowOff>57978</xdr:rowOff>
    </xdr:from>
    <xdr:to>
      <xdr:col>8</xdr:col>
      <xdr:colOff>408670</xdr:colOff>
      <xdr:row>54</xdr:row>
      <xdr:rowOff>66259</xdr:rowOff>
    </xdr:to>
    <xdr:pic>
      <xdr:nvPicPr>
        <xdr:cNvPr id="8" name="Kuva 7">
          <a:extLst>
            <a:ext uri="{FF2B5EF4-FFF2-40B4-BE49-F238E27FC236}">
              <a16:creationId xmlns:a16="http://schemas.microsoft.com/office/drawing/2014/main" id="{093ACEAA-6DF0-4819-8743-F4DE6A1F1D2E}"/>
            </a:ext>
          </a:extLst>
        </xdr:cNvPr>
        <xdr:cNvPicPr>
          <a:picLocks noChangeAspect="1"/>
        </xdr:cNvPicPr>
      </xdr:nvPicPr>
      <xdr:blipFill>
        <a:blip xmlns:r="http://schemas.openxmlformats.org/officeDocument/2006/relationships" r:embed="rId1"/>
        <a:stretch>
          <a:fillRect/>
        </a:stretch>
      </xdr:blipFill>
      <xdr:spPr>
        <a:xfrm>
          <a:off x="447260" y="8663608"/>
          <a:ext cx="5369953" cy="5052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114300</xdr:colOff>
      <xdr:row>0</xdr:row>
      <xdr:rowOff>9525</xdr:rowOff>
    </xdr:from>
    <xdr:to>
      <xdr:col>8</xdr:col>
      <xdr:colOff>504825</xdr:colOff>
      <xdr:row>1</xdr:row>
      <xdr:rowOff>19050</xdr:rowOff>
    </xdr:to>
    <xdr:sp macro="" textlink="" fLocksText="0">
      <xdr:nvSpPr>
        <xdr:cNvPr id="2" name="Text Box 1">
          <a:extLst>
            <a:ext uri="{FF2B5EF4-FFF2-40B4-BE49-F238E27FC236}">
              <a16:creationId xmlns:a16="http://schemas.microsoft.com/office/drawing/2014/main" id="{2906CFE7-186D-4F8A-A00C-FA0C74D71E73}"/>
            </a:ext>
          </a:extLst>
        </xdr:cNvPr>
        <xdr:cNvSpPr txBox="1">
          <a:spLocks noChangeArrowheads="1"/>
        </xdr:cNvSpPr>
      </xdr:nvSpPr>
      <xdr:spPr bwMode="auto">
        <a:xfrm>
          <a:off x="1514475" y="9525"/>
          <a:ext cx="4419600" cy="209550"/>
        </a:xfrm>
        <a:prstGeom prst="rect">
          <a:avLst/>
        </a:prstGeom>
        <a:solidFill>
          <a:srgbClr val="FFFFFF"/>
        </a:solidFill>
        <a:ln w="9525">
          <a:solidFill>
            <a:srgbClr val="000000"/>
          </a:solidFill>
          <a:miter lim="800000"/>
          <a:headEnd/>
          <a:tailEnd/>
        </a:ln>
      </xdr:spPr>
      <xdr:txBody>
        <a:bodyPr/>
        <a:lstStyle/>
        <a:p>
          <a:pPr marL="0" indent="0"/>
          <a:r>
            <a:rPr lang="en-US" sz="1100">
              <a:latin typeface="+mn-lt"/>
              <a:ea typeface="+mn-lt"/>
              <a:cs typeface="+mn-lt"/>
            </a:rPr>
            <a:t>Lähikalaohrattovuoka meksikolaisittain</a:t>
          </a: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CD37ED51-F07B-4C7B-8CD8-CA329A379412}"/>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Topi Kumpulainen</a:t>
          </a:r>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FCA95339-3F81-49BE-8DD2-6F390D8C9F85}"/>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33BA5AF8-725C-4074-A935-00A3493753B8}"/>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6749ED66-91C1-4115-9B05-9129DDE89936}"/>
            </a:ext>
          </a:extLst>
        </xdr:cNvPr>
        <xdr:cNvSpPr txBox="1">
          <a:spLocks noChangeArrowheads="1"/>
        </xdr:cNvSpPr>
      </xdr:nvSpPr>
      <xdr:spPr bwMode="auto">
        <a:xfrm>
          <a:off x="0" y="5019676"/>
          <a:ext cx="5943600" cy="2505074"/>
        </a:xfrm>
        <a:prstGeom prst="rect">
          <a:avLst/>
        </a:prstGeom>
        <a:solidFill>
          <a:srgbClr val="FFFFFF"/>
        </a:solidFill>
        <a:ln w="9525">
          <a:solidFill>
            <a:srgbClr val="000000"/>
          </a:solidFill>
          <a:miter lim="800000"/>
          <a:headEnd/>
          <a:tailEnd/>
        </a:ln>
      </xdr:spPr>
      <xdr:txBody>
        <a:bodyPr/>
        <a:lstStyle/>
        <a:p>
          <a:r>
            <a:rPr lang="fi-FI"/>
            <a:t>Aseta</a:t>
          </a:r>
          <a:r>
            <a:rPr lang="fi-FI" baseline="0"/>
            <a:t> pakastettu kalamuru sulamaan jääkaappiin vähintään edellisenä iltana.</a:t>
          </a:r>
        </a:p>
        <a:p>
          <a:endParaRPr lang="fi-FI" baseline="0"/>
        </a:p>
        <a:p>
          <a:r>
            <a:rPr lang="fi-FI" baseline="0"/>
            <a:t>Pese ja huuhdo ohratosta suurin osa tärkkelyksestä. N. 30 sekunnin pyörittely vedessä, huuhtelu ja valutus usein riittää.</a:t>
          </a:r>
        </a:p>
        <a:p>
          <a:r>
            <a:rPr lang="fi-FI" baseline="0"/>
            <a:t> </a:t>
          </a:r>
        </a:p>
        <a:p>
          <a:r>
            <a:rPr lang="fi-FI" baseline="0"/>
            <a:t>Valuta pavuista neste. Sekoita kaikki raaka-aineet keskenään vettä ja kasvislientä lukuunottamatta kulhossa. Voitele vuoka ja kaada ainekset vuokaan. Sekoita kasvisliemi kuumennettuun veteen ja kaada vuokaan.</a:t>
          </a:r>
        </a:p>
        <a:p>
          <a:endParaRPr lang="fi-FI" baseline="0"/>
        </a:p>
        <a:p>
          <a:r>
            <a:rPr lang="fi-FI" baseline="0"/>
            <a:t>Paista normipaistolla 1h 200 asteessa. Kiertoilmauunissa 1h 180 asteessa.</a:t>
          </a:r>
        </a:p>
      </xdr:txBody>
    </xdr:sp>
    <xdr:clientData fLocksWithSheet="0"/>
  </xdr:twoCellAnchor>
  <xdr:twoCellAnchor editAs="oneCell">
    <xdr:from>
      <xdr:col>0</xdr:col>
      <xdr:colOff>273325</xdr:colOff>
      <xdr:row>50</xdr:row>
      <xdr:rowOff>74543</xdr:rowOff>
    </xdr:from>
    <xdr:to>
      <xdr:col>8</xdr:col>
      <xdr:colOff>234735</xdr:colOff>
      <xdr:row>53</xdr:row>
      <xdr:rowOff>82824</xdr:rowOff>
    </xdr:to>
    <xdr:pic>
      <xdr:nvPicPr>
        <xdr:cNvPr id="8" name="Kuva 7">
          <a:extLst>
            <a:ext uri="{FF2B5EF4-FFF2-40B4-BE49-F238E27FC236}">
              <a16:creationId xmlns:a16="http://schemas.microsoft.com/office/drawing/2014/main" id="{B3C52D5A-9DB0-463A-A6A0-B4263376AAB2}"/>
            </a:ext>
          </a:extLst>
        </xdr:cNvPr>
        <xdr:cNvPicPr>
          <a:picLocks noChangeAspect="1"/>
        </xdr:cNvPicPr>
      </xdr:nvPicPr>
      <xdr:blipFill>
        <a:blip xmlns:r="http://schemas.openxmlformats.org/officeDocument/2006/relationships" r:embed="rId1"/>
        <a:stretch>
          <a:fillRect/>
        </a:stretch>
      </xdr:blipFill>
      <xdr:spPr>
        <a:xfrm>
          <a:off x="273325" y="8514521"/>
          <a:ext cx="5369953" cy="5052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114300</xdr:colOff>
      <xdr:row>0</xdr:row>
      <xdr:rowOff>9525</xdr:rowOff>
    </xdr:from>
    <xdr:to>
      <xdr:col>8</xdr:col>
      <xdr:colOff>504825</xdr:colOff>
      <xdr:row>1</xdr:row>
      <xdr:rowOff>19050</xdr:rowOff>
    </xdr:to>
    <xdr:sp macro="" textlink="" fLocksText="0">
      <xdr:nvSpPr>
        <xdr:cNvPr id="2" name="Text Box 1">
          <a:extLst>
            <a:ext uri="{FF2B5EF4-FFF2-40B4-BE49-F238E27FC236}">
              <a16:creationId xmlns:a16="http://schemas.microsoft.com/office/drawing/2014/main" id="{CCBF7D93-70AC-41EB-8C82-3B2A290BF9A2}"/>
            </a:ext>
          </a:extLst>
        </xdr:cNvPr>
        <xdr:cNvSpPr txBox="1">
          <a:spLocks noChangeArrowheads="1"/>
        </xdr:cNvSpPr>
      </xdr:nvSpPr>
      <xdr:spPr bwMode="auto">
        <a:xfrm>
          <a:off x="1514475" y="9525"/>
          <a:ext cx="4419600" cy="209550"/>
        </a:xfrm>
        <a:prstGeom prst="rect">
          <a:avLst/>
        </a:prstGeom>
        <a:solidFill>
          <a:srgbClr val="FFFFFF"/>
        </a:solidFill>
        <a:ln w="9525">
          <a:solidFill>
            <a:srgbClr val="000000"/>
          </a:solidFill>
          <a:miter lim="800000"/>
          <a:headEnd/>
          <a:tailEnd/>
        </a:ln>
      </xdr:spPr>
      <xdr:txBody>
        <a:bodyPr/>
        <a:lstStyle/>
        <a:p>
          <a:pPr marL="0" indent="0"/>
          <a:r>
            <a:rPr lang="en-US" sz="1100">
              <a:latin typeface="+mn-lt"/>
              <a:ea typeface="+mn-lt"/>
              <a:cs typeface="+mn-lt"/>
            </a:rPr>
            <a:t>Lähikala cheviche</a:t>
          </a: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36A32ACB-E728-47F5-9593-E717B7AD58CD}"/>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Topi Kumpulainen</a:t>
          </a:r>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DFF2E878-57C0-4D91-8547-0B67B09EDE7E}"/>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09D663B7-143B-4481-9E6A-B4245157084E}"/>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B26C3BCF-E390-480F-B674-281E1A202F56}"/>
            </a:ext>
          </a:extLst>
        </xdr:cNvPr>
        <xdr:cNvSpPr txBox="1">
          <a:spLocks noChangeArrowheads="1"/>
        </xdr:cNvSpPr>
      </xdr:nvSpPr>
      <xdr:spPr bwMode="auto">
        <a:xfrm>
          <a:off x="0" y="5019676"/>
          <a:ext cx="5943600" cy="2505074"/>
        </a:xfrm>
        <a:prstGeom prst="rect">
          <a:avLst/>
        </a:prstGeom>
        <a:solidFill>
          <a:srgbClr val="FFFFFF"/>
        </a:solidFill>
        <a:ln w="9525">
          <a:solidFill>
            <a:srgbClr val="000000"/>
          </a:solidFill>
          <a:miter lim="800000"/>
          <a:headEnd/>
          <a:tailEnd/>
        </a:ln>
      </xdr:spPr>
      <xdr:txBody>
        <a:bodyPr/>
        <a:lstStyle/>
        <a:p>
          <a:r>
            <a:rPr lang="fi-FI" sz="1100" b="0" i="0">
              <a:effectLst/>
              <a:latin typeface="+mn-lt"/>
              <a:ea typeface="+mn-ea"/>
              <a:cs typeface="+mn-cs"/>
            </a:rPr>
            <a:t>1. Paloittele nahaton</a:t>
          </a:r>
          <a:r>
            <a:rPr lang="fi-FI" sz="1100" b="0" i="0" baseline="0">
              <a:effectLst/>
              <a:latin typeface="+mn-lt"/>
              <a:ea typeface="+mn-ea"/>
              <a:cs typeface="+mn-cs"/>
            </a:rPr>
            <a:t> ja ruodoton</a:t>
          </a:r>
          <a:r>
            <a:rPr lang="fi-FI" sz="1100" b="0" i="0">
              <a:effectLst/>
              <a:latin typeface="+mn-lt"/>
              <a:ea typeface="+mn-ea"/>
              <a:cs typeface="+mn-cs"/>
            </a:rPr>
            <a:t> kalafilee pieniksi kuutioiksi.</a:t>
          </a:r>
        </a:p>
        <a:p>
          <a:r>
            <a:rPr lang="fi-FI" sz="1100" b="0" i="0">
              <a:effectLst/>
              <a:latin typeface="+mn-lt"/>
              <a:ea typeface="+mn-ea"/>
              <a:cs typeface="+mn-cs"/>
            </a:rPr>
            <a:t>2. Kuori ja paloittele punasipuli. Hienonna chili.</a:t>
          </a:r>
          <a:r>
            <a:rPr lang="fi-FI" sz="1100" b="0" i="0" baseline="0">
              <a:effectLst/>
              <a:latin typeface="+mn-lt"/>
              <a:ea typeface="+mn-ea"/>
              <a:cs typeface="+mn-cs"/>
            </a:rPr>
            <a:t> </a:t>
          </a:r>
        </a:p>
        <a:p>
          <a:r>
            <a:rPr lang="fi-FI" sz="1100" b="0" i="0">
              <a:effectLst/>
              <a:latin typeface="+mn-lt"/>
              <a:ea typeface="+mn-ea"/>
              <a:cs typeface="+mn-cs"/>
            </a:rPr>
            <a:t>3. Mittaa</a:t>
          </a:r>
          <a:r>
            <a:rPr lang="fi-FI" sz="1100" b="0" i="0" baseline="0">
              <a:effectLst/>
              <a:latin typeface="+mn-lt"/>
              <a:ea typeface="+mn-ea"/>
              <a:cs typeface="+mn-cs"/>
            </a:rPr>
            <a:t> limemehu kulhoon. </a:t>
          </a:r>
          <a:r>
            <a:rPr lang="fi-FI" sz="1100" b="0" i="0">
              <a:effectLst/>
              <a:latin typeface="+mn-lt"/>
              <a:ea typeface="+mn-ea"/>
              <a:cs typeface="+mn-cs"/>
            </a:rPr>
            <a:t>Lisää joukkoon punasipuli, chili, suola, sokeri, korianteri ja minttu.</a:t>
          </a:r>
        </a:p>
        <a:p>
          <a:r>
            <a:rPr lang="fi-FI" sz="1100" b="0" i="0">
              <a:effectLst/>
              <a:latin typeface="+mn-lt"/>
              <a:ea typeface="+mn-ea"/>
              <a:cs typeface="+mn-cs"/>
            </a:rPr>
            <a:t>4. Sekoita marinadi kalapaloihin. Laita kalapalat maustumaan jääkaappiin 1/2–1 tunniksi. Sekoittele välillä.</a:t>
          </a:r>
        </a:p>
        <a:p>
          <a:r>
            <a:rPr lang="fi-FI" sz="1100" b="0" i="0">
              <a:effectLst/>
              <a:latin typeface="+mn-lt"/>
              <a:ea typeface="+mn-ea"/>
              <a:cs typeface="+mn-cs"/>
            </a:rPr>
            <a:t>5. Tarkista cevichen suola, lisää tarvittaessa. Valuta joukkoon oliiviöljy. Tarjoile ceviche paahdettujen tortillalettujen tai perunarieskan päällä kanssa. Kokeile cevicheä myös uusien perunoiden kaverina.</a:t>
          </a:r>
        </a:p>
        <a:p>
          <a:r>
            <a:rPr lang="fi-FI"/>
            <a:t> (HUOM.</a:t>
          </a:r>
          <a:r>
            <a:rPr lang="fi-FI" baseline="0"/>
            <a:t> TORNION TYÖPAJASSA RUOKAAN LISÄTTIIN 0,5 tl PIPPURIA JA KORIANTERI VAIHDETTIIN TILLIIN.)</a:t>
          </a:r>
          <a:endParaRPr lang="fi-FI"/>
        </a:p>
      </xdr:txBody>
    </xdr:sp>
    <xdr:clientData fLocksWithSheet="0"/>
  </xdr:twoCellAnchor>
  <xdr:twoCellAnchor>
    <xdr:from>
      <xdr:col>0</xdr:col>
      <xdr:colOff>2485</xdr:colOff>
      <xdr:row>47</xdr:row>
      <xdr:rowOff>43900</xdr:rowOff>
    </xdr:from>
    <xdr:to>
      <xdr:col>8</xdr:col>
      <xdr:colOff>516835</xdr:colOff>
      <xdr:row>50</xdr:row>
      <xdr:rowOff>91110</xdr:rowOff>
    </xdr:to>
    <xdr:sp macro="" textlink="" fLocksText="0">
      <xdr:nvSpPr>
        <xdr:cNvPr id="7" name="Text Box 7">
          <a:extLst>
            <a:ext uri="{FF2B5EF4-FFF2-40B4-BE49-F238E27FC236}">
              <a16:creationId xmlns:a16="http://schemas.microsoft.com/office/drawing/2014/main" id="{75F27063-4608-4569-B913-C852C7EDD2C6}"/>
            </a:ext>
          </a:extLst>
        </xdr:cNvPr>
        <xdr:cNvSpPr txBox="1">
          <a:spLocks noChangeArrowheads="1"/>
        </xdr:cNvSpPr>
      </xdr:nvSpPr>
      <xdr:spPr bwMode="auto">
        <a:xfrm>
          <a:off x="2485" y="7986922"/>
          <a:ext cx="5922893" cy="544166"/>
        </a:xfrm>
        <a:prstGeom prst="rect">
          <a:avLst/>
        </a:prstGeom>
        <a:solidFill>
          <a:srgbClr val="FFFFFF"/>
        </a:solidFill>
        <a:ln w="9525">
          <a:solidFill>
            <a:srgbClr val="000000"/>
          </a:solidFill>
          <a:miter lim="800000"/>
          <a:headEnd/>
          <a:tailEnd/>
        </a:ln>
      </xdr:spPr>
      <xdr:txBody>
        <a:bodyPr/>
        <a:lstStyle/>
        <a:p>
          <a:r>
            <a:rPr lang="fi-FI" sz="1100" b="0" i="0">
              <a:effectLst/>
              <a:latin typeface="+mn-lt"/>
              <a:ea typeface="+mn-ea"/>
              <a:cs typeface="+mn-cs"/>
            </a:rPr>
            <a:t>Luonnonkalat tulee pakastaa ennen raakakypsytystä loisriskin vuoksi. Kalan tulee olla pakastuslämpötilassa (-18 C) vähintään yhden vuorokauden ajan. Kasvatettua kalaa, esimerkiksi kasvatettua siikaa, puolestaan ei tarvitse pakastaa ennen raakakypsytystä.</a:t>
          </a:r>
          <a:endParaRPr lang="fi-FI"/>
        </a:p>
      </xdr:txBody>
    </xdr:sp>
    <xdr:clientData fLocksWithSheet="0"/>
  </xdr:twoCellAnchor>
  <xdr:twoCellAnchor editAs="oneCell">
    <xdr:from>
      <xdr:col>0</xdr:col>
      <xdr:colOff>265043</xdr:colOff>
      <xdr:row>51</xdr:row>
      <xdr:rowOff>24849</xdr:rowOff>
    </xdr:from>
    <xdr:to>
      <xdr:col>8</xdr:col>
      <xdr:colOff>226453</xdr:colOff>
      <xdr:row>54</xdr:row>
      <xdr:rowOff>33130</xdr:rowOff>
    </xdr:to>
    <xdr:pic>
      <xdr:nvPicPr>
        <xdr:cNvPr id="9" name="Kuva 8">
          <a:extLst>
            <a:ext uri="{FF2B5EF4-FFF2-40B4-BE49-F238E27FC236}">
              <a16:creationId xmlns:a16="http://schemas.microsoft.com/office/drawing/2014/main" id="{4ECE73A6-DF1F-4327-99BB-774A76D00B66}"/>
            </a:ext>
          </a:extLst>
        </xdr:cNvPr>
        <xdr:cNvPicPr>
          <a:picLocks noChangeAspect="1"/>
        </xdr:cNvPicPr>
      </xdr:nvPicPr>
      <xdr:blipFill>
        <a:blip xmlns:r="http://schemas.openxmlformats.org/officeDocument/2006/relationships" r:embed="rId1"/>
        <a:stretch>
          <a:fillRect/>
        </a:stretch>
      </xdr:blipFill>
      <xdr:spPr>
        <a:xfrm>
          <a:off x="265043" y="8630479"/>
          <a:ext cx="5369953" cy="5052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114300</xdr:colOff>
      <xdr:row>0</xdr:row>
      <xdr:rowOff>9525</xdr:rowOff>
    </xdr:from>
    <xdr:to>
      <xdr:col>8</xdr:col>
      <xdr:colOff>504825</xdr:colOff>
      <xdr:row>1</xdr:row>
      <xdr:rowOff>19050</xdr:rowOff>
    </xdr:to>
    <xdr:sp macro="" textlink="" fLocksText="0">
      <xdr:nvSpPr>
        <xdr:cNvPr id="2" name="Text Box 1">
          <a:extLst>
            <a:ext uri="{FF2B5EF4-FFF2-40B4-BE49-F238E27FC236}">
              <a16:creationId xmlns:a16="http://schemas.microsoft.com/office/drawing/2014/main" id="{0E15BB13-F847-4A80-8428-2B20107A90EC}"/>
            </a:ext>
          </a:extLst>
        </xdr:cNvPr>
        <xdr:cNvSpPr txBox="1">
          <a:spLocks noChangeArrowheads="1"/>
        </xdr:cNvSpPr>
      </xdr:nvSpPr>
      <xdr:spPr bwMode="auto">
        <a:xfrm>
          <a:off x="1514475" y="9525"/>
          <a:ext cx="4419600" cy="209550"/>
        </a:xfrm>
        <a:prstGeom prst="rect">
          <a:avLst/>
        </a:prstGeom>
        <a:solidFill>
          <a:srgbClr val="FFFFFF"/>
        </a:solidFill>
        <a:ln w="9525">
          <a:solidFill>
            <a:srgbClr val="000000"/>
          </a:solidFill>
          <a:miter lim="800000"/>
          <a:headEnd/>
          <a:tailEnd/>
        </a:ln>
      </xdr:spPr>
      <xdr:txBody>
        <a:bodyPr/>
        <a:lstStyle/>
        <a:p>
          <a:pPr marL="0" indent="0"/>
          <a:r>
            <a:rPr lang="en-US" sz="1100">
              <a:latin typeface="+mn-lt"/>
              <a:ea typeface="+mn-lt"/>
              <a:cs typeface="+mn-lt"/>
            </a:rPr>
            <a:t>Liemi (Parempi</a:t>
          </a:r>
          <a:r>
            <a:rPr lang="en-US" sz="1100" baseline="0">
              <a:latin typeface="+mn-lt"/>
              <a:ea typeface="+mn-lt"/>
              <a:cs typeface="+mn-lt"/>
            </a:rPr>
            <a:t> lähikalakeitto)</a:t>
          </a:r>
        </a:p>
        <a:p>
          <a:pPr marL="0" indent="0"/>
          <a:endParaRPr lang="en-US" sz="1100">
            <a:latin typeface="+mn-lt"/>
            <a:ea typeface="+mn-lt"/>
            <a:cs typeface="+mn-lt"/>
          </a:endParaRPr>
        </a:p>
        <a:p>
          <a:pPr marL="0" indent="0"/>
          <a:endParaRPr lang="en-US" sz="1100">
            <a:latin typeface="+mn-lt"/>
            <a:ea typeface="+mn-lt"/>
            <a:cs typeface="+mn-lt"/>
          </a:endParaRPr>
        </a:p>
      </xdr:txBody>
    </xdr:sp>
    <xdr:clientData fLocksWithSheet="0"/>
  </xdr:twoCellAnchor>
  <xdr:twoCellAnchor>
    <xdr:from>
      <xdr:col>1</xdr:col>
      <xdr:colOff>142875</xdr:colOff>
      <xdr:row>2</xdr:row>
      <xdr:rowOff>9524</xdr:rowOff>
    </xdr:from>
    <xdr:to>
      <xdr:col>4</xdr:col>
      <xdr:colOff>314325</xdr:colOff>
      <xdr:row>3</xdr:row>
      <xdr:rowOff>33129</xdr:rowOff>
    </xdr:to>
    <xdr:sp macro="" textlink="" fLocksText="0">
      <xdr:nvSpPr>
        <xdr:cNvPr id="3" name="Text Box 3">
          <a:extLst>
            <a:ext uri="{FF2B5EF4-FFF2-40B4-BE49-F238E27FC236}">
              <a16:creationId xmlns:a16="http://schemas.microsoft.com/office/drawing/2014/main" id="{064B3CF5-C9AD-46CA-8645-EE026C550E3E}"/>
            </a:ext>
          </a:extLst>
        </xdr:cNvPr>
        <xdr:cNvSpPr txBox="1">
          <a:spLocks noChangeArrowheads="1"/>
        </xdr:cNvSpPr>
      </xdr:nvSpPr>
      <xdr:spPr bwMode="auto">
        <a:xfrm>
          <a:off x="609600" y="457199"/>
          <a:ext cx="1571625" cy="185530"/>
        </a:xfrm>
        <a:prstGeom prst="rect">
          <a:avLst/>
        </a:prstGeom>
        <a:solidFill>
          <a:srgbClr val="FFFFFF"/>
        </a:solidFill>
        <a:ln w="9525">
          <a:solidFill>
            <a:srgbClr val="000000"/>
          </a:solidFill>
          <a:miter lim="800000"/>
          <a:headEnd/>
          <a:tailEnd/>
        </a:ln>
      </xdr:spPr>
      <xdr:txBody>
        <a:bodyPr/>
        <a:lstStyle/>
        <a:p>
          <a:r>
            <a:rPr lang="fi-FI"/>
            <a:t>Ade</a:t>
          </a:r>
          <a:r>
            <a:rPr lang="fi-FI" baseline="0"/>
            <a:t> Risti</a:t>
          </a:r>
          <a:endParaRPr lang="fi-FI"/>
        </a:p>
        <a:p>
          <a:endParaRPr lang="fi-FI"/>
        </a:p>
      </xdr:txBody>
    </xdr:sp>
    <xdr:clientData fLocksWithSheet="0"/>
  </xdr:twoCellAnchor>
  <xdr:twoCellAnchor>
    <xdr:from>
      <xdr:col>4</xdr:col>
      <xdr:colOff>1047750</xdr:colOff>
      <xdr:row>2</xdr:row>
      <xdr:rowOff>0</xdr:rowOff>
    </xdr:from>
    <xdr:to>
      <xdr:col>5</xdr:col>
      <xdr:colOff>257175</xdr:colOff>
      <xdr:row>3</xdr:row>
      <xdr:rowOff>0</xdr:rowOff>
    </xdr:to>
    <xdr:sp macro="" textlink="" fLocksText="0">
      <xdr:nvSpPr>
        <xdr:cNvPr id="4" name="Text Box 4">
          <a:extLst>
            <a:ext uri="{FF2B5EF4-FFF2-40B4-BE49-F238E27FC236}">
              <a16:creationId xmlns:a16="http://schemas.microsoft.com/office/drawing/2014/main" id="{60EFD4D9-C8F7-475F-850B-CFA1566E00CA}"/>
            </a:ext>
          </a:extLst>
        </xdr:cNvPr>
        <xdr:cNvSpPr txBox="1">
          <a:spLocks noChangeArrowheads="1"/>
        </xdr:cNvSpPr>
      </xdr:nvSpPr>
      <xdr:spPr bwMode="auto">
        <a:xfrm>
          <a:off x="2914650" y="447675"/>
          <a:ext cx="1323975" cy="161925"/>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257175</xdr:colOff>
      <xdr:row>2</xdr:row>
      <xdr:rowOff>0</xdr:rowOff>
    </xdr:from>
    <xdr:to>
      <xdr:col>8</xdr:col>
      <xdr:colOff>504825</xdr:colOff>
      <xdr:row>3</xdr:row>
      <xdr:rowOff>0</xdr:rowOff>
    </xdr:to>
    <xdr:sp macro="" textlink="" fLocksText="0">
      <xdr:nvSpPr>
        <xdr:cNvPr id="5" name="Text Box 5">
          <a:extLst>
            <a:ext uri="{FF2B5EF4-FFF2-40B4-BE49-F238E27FC236}">
              <a16:creationId xmlns:a16="http://schemas.microsoft.com/office/drawing/2014/main" id="{B6E289F2-0B1E-44C9-B610-A60AF9A9D855}"/>
            </a:ext>
          </a:extLst>
        </xdr:cNvPr>
        <xdr:cNvSpPr txBox="1">
          <a:spLocks noChangeArrowheads="1"/>
        </xdr:cNvSpPr>
      </xdr:nvSpPr>
      <xdr:spPr bwMode="auto">
        <a:xfrm>
          <a:off x="5219700" y="447675"/>
          <a:ext cx="714375" cy="161925"/>
        </a:xfrm>
        <a:prstGeom prst="rect">
          <a:avLst/>
        </a:prstGeom>
        <a:solidFill>
          <a:srgbClr val="FFFFFF"/>
        </a:solidFill>
        <a:ln w="9525">
          <a:solidFill>
            <a:srgbClr val="000000"/>
          </a:solidFill>
          <a:miter lim="800000"/>
          <a:headEnd/>
          <a:tailEnd/>
        </a:ln>
      </xdr:spPr>
    </xdr:sp>
    <xdr:clientData fLocksWithSheet="0"/>
  </xdr:twoCellAnchor>
  <xdr:twoCellAnchor>
    <xdr:from>
      <xdr:col>0</xdr:col>
      <xdr:colOff>0</xdr:colOff>
      <xdr:row>30</xdr:row>
      <xdr:rowOff>19051</xdr:rowOff>
    </xdr:from>
    <xdr:to>
      <xdr:col>8</xdr:col>
      <xdr:colOff>514350</xdr:colOff>
      <xdr:row>45</xdr:row>
      <xdr:rowOff>95250</xdr:rowOff>
    </xdr:to>
    <xdr:sp macro="" textlink="" fLocksText="0">
      <xdr:nvSpPr>
        <xdr:cNvPr id="6" name="Text Box 6">
          <a:extLst>
            <a:ext uri="{FF2B5EF4-FFF2-40B4-BE49-F238E27FC236}">
              <a16:creationId xmlns:a16="http://schemas.microsoft.com/office/drawing/2014/main" id="{2B88CA1D-1D75-4D71-BEC8-40A2C417D49E}"/>
            </a:ext>
          </a:extLst>
        </xdr:cNvPr>
        <xdr:cNvSpPr txBox="1">
          <a:spLocks noChangeArrowheads="1"/>
        </xdr:cNvSpPr>
      </xdr:nvSpPr>
      <xdr:spPr bwMode="auto">
        <a:xfrm>
          <a:off x="0" y="5019676"/>
          <a:ext cx="5943600" cy="2505074"/>
        </a:xfrm>
        <a:prstGeom prst="rect">
          <a:avLst/>
        </a:prstGeom>
        <a:solidFill>
          <a:srgbClr val="FFFFFF"/>
        </a:solidFill>
        <a:ln w="9525">
          <a:solidFill>
            <a:srgbClr val="000000"/>
          </a:solidFill>
          <a:miter lim="800000"/>
          <a:headEnd/>
          <a:tailEnd/>
        </a:ln>
      </xdr:spPr>
      <xdr:txBody>
        <a:bodyPr/>
        <a:lstStyle/>
        <a:p>
          <a:r>
            <a:rPr lang="fi-FI" baseline="0"/>
            <a:t>1. Kuori ja paloittele perunat. Hienonna sipuli ja purjo. Kuumenna voi kattilassa ja</a:t>
          </a:r>
        </a:p>
        <a:p>
          <a:r>
            <a:rPr lang="fi-FI" baseline="0"/>
            <a:t>kuullota sipulia ja purjoa 5 minuuttia. Lisää perunat. </a:t>
          </a:r>
        </a:p>
        <a:p>
          <a:r>
            <a:rPr lang="fi-FI" baseline="0"/>
            <a:t>2. Lisää viini ja kiehauta. Lisää liemi. Puolita ja halkaise sitruunaruohot kattilaan.</a:t>
          </a:r>
        </a:p>
        <a:p>
          <a:r>
            <a:rPr lang="fi-FI" baseline="0"/>
            <a:t>3. Lisää pippuri ja suola. Keitä 10 minuuttia.</a:t>
          </a:r>
        </a:p>
        <a:p>
          <a:r>
            <a:rPr lang="fi-FI" baseline="0"/>
            <a:t>4. Lisää kerma ahvenen valmistuksen yhteydessä joukkoon.</a:t>
          </a:r>
        </a:p>
        <a:p>
          <a:r>
            <a:rPr lang="fi-FI" baseline="0"/>
            <a:t>5.Kun keitto kiehahtaa lisää joukkoon kylmäsavustettu hauki ja keitä kunnes perunat on kypsiä. Tarkista suola</a:t>
          </a:r>
        </a:p>
        <a:p>
          <a:r>
            <a:rPr lang="fi-FI" sz="1100" baseline="0">
              <a:effectLst/>
              <a:latin typeface="+mn-lt"/>
              <a:ea typeface="+mn-ea"/>
              <a:cs typeface="+mn-cs"/>
            </a:rPr>
            <a:t>6. Jaa keitto yhtä moneen astiaan kuin fileitä ja nosta ahvenet päälle. Ripottele hieman (sormi)suolaa kalan päälle. </a:t>
          </a:r>
        </a:p>
        <a:p>
          <a:pPr marL="0" marR="0" lvl="0" indent="0" defTabSz="914400" eaLnBrk="1" fontAlgn="auto" latinLnBrk="0" hangingPunct="1">
            <a:lnSpc>
              <a:spcPct val="100000"/>
            </a:lnSpc>
            <a:spcBef>
              <a:spcPts val="0"/>
            </a:spcBef>
            <a:spcAft>
              <a:spcPts val="0"/>
            </a:spcAft>
            <a:buClrTx/>
            <a:buSzTx/>
            <a:buFontTx/>
            <a:buNone/>
            <a:tabLst/>
            <a:defRPr/>
          </a:pPr>
          <a:r>
            <a:rPr lang="fi-FI" sz="1100" baseline="0">
              <a:effectLst/>
              <a:latin typeface="+mn-lt"/>
              <a:ea typeface="+mn-ea"/>
              <a:cs typeface="+mn-cs"/>
            </a:rPr>
            <a:t>7. Viimeistele annokset tuoreella tillillä ja tilliöljyllä</a:t>
          </a:r>
          <a:endParaRPr lang="fi-FI">
            <a:effectLst/>
          </a:endParaRPr>
        </a:p>
        <a:p>
          <a:r>
            <a:rPr lang="fi-FI" sz="1100" baseline="0">
              <a:effectLst/>
              <a:latin typeface="+mn-lt"/>
              <a:ea typeface="+mn-ea"/>
              <a:cs typeface="+mn-cs"/>
            </a:rPr>
            <a:t> </a:t>
          </a:r>
          <a:endParaRPr lang="fi-FI" baseline="0"/>
        </a:p>
      </xdr:txBody>
    </xdr:sp>
    <xdr:clientData fLocksWithSheet="0"/>
  </xdr:twoCellAnchor>
  <xdr:twoCellAnchor editAs="oneCell">
    <xdr:from>
      <xdr:col>0</xdr:col>
      <xdr:colOff>381000</xdr:colOff>
      <xdr:row>51</xdr:row>
      <xdr:rowOff>74544</xdr:rowOff>
    </xdr:from>
    <xdr:to>
      <xdr:col>8</xdr:col>
      <xdr:colOff>342410</xdr:colOff>
      <xdr:row>54</xdr:row>
      <xdr:rowOff>82825</xdr:rowOff>
    </xdr:to>
    <xdr:pic>
      <xdr:nvPicPr>
        <xdr:cNvPr id="8" name="Kuva 7">
          <a:extLst>
            <a:ext uri="{FF2B5EF4-FFF2-40B4-BE49-F238E27FC236}">
              <a16:creationId xmlns:a16="http://schemas.microsoft.com/office/drawing/2014/main" id="{D3DD6D6D-C468-412B-9B79-03C073E82CA0}"/>
            </a:ext>
          </a:extLst>
        </xdr:cNvPr>
        <xdr:cNvPicPr>
          <a:picLocks noChangeAspect="1"/>
        </xdr:cNvPicPr>
      </xdr:nvPicPr>
      <xdr:blipFill>
        <a:blip xmlns:r="http://schemas.openxmlformats.org/officeDocument/2006/relationships" r:embed="rId1"/>
        <a:stretch>
          <a:fillRect/>
        </a:stretch>
      </xdr:blipFill>
      <xdr:spPr>
        <a:xfrm>
          <a:off x="381000" y="8680174"/>
          <a:ext cx="5369953" cy="5052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DABE4-E15A-45B6-AE83-8C19424C6312}">
  <dimension ref="A1:H48"/>
  <sheetViews>
    <sheetView tabSelected="1" showWhiteSpace="0" view="pageLayout" topLeftCell="A8"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0.45</v>
      </c>
      <c r="B6" s="10" t="s">
        <v>12</v>
      </c>
      <c r="C6" s="11"/>
      <c r="D6" s="12"/>
      <c r="E6" s="13" t="s">
        <v>13</v>
      </c>
      <c r="F6" s="14">
        <v>0.45</v>
      </c>
      <c r="G6" s="15">
        <f>100*C6/(100-D6)</f>
        <v>0</v>
      </c>
      <c r="H6" s="16">
        <f>F6*G6</f>
        <v>0</v>
      </c>
    </row>
    <row r="7" spans="1:8" x14ac:dyDescent="0.2">
      <c r="A7" s="9">
        <f t="shared" ref="A7:A20" si="0">100*F7/(100-D7)</f>
        <v>0.05</v>
      </c>
      <c r="B7" s="10" t="s">
        <v>12</v>
      </c>
      <c r="C7" s="11"/>
      <c r="D7" s="12"/>
      <c r="E7" s="13" t="s">
        <v>14</v>
      </c>
      <c r="F7" s="14">
        <v>0.05</v>
      </c>
      <c r="G7" s="15">
        <f t="shared" ref="G7:G20" si="1">100*C7/(100-D7)</f>
        <v>0</v>
      </c>
      <c r="H7" s="16">
        <f t="shared" ref="H7:H10" si="2">F7*G7</f>
        <v>0</v>
      </c>
    </row>
    <row r="8" spans="1:8" x14ac:dyDescent="0.2">
      <c r="A8" s="9">
        <f t="shared" si="0"/>
        <v>5.0000000000000001E-3</v>
      </c>
      <c r="B8" s="10" t="s">
        <v>12</v>
      </c>
      <c r="C8" s="11"/>
      <c r="D8" s="12"/>
      <c r="E8" s="13" t="s">
        <v>15</v>
      </c>
      <c r="F8" s="14">
        <v>5.0000000000000001E-3</v>
      </c>
      <c r="G8" s="15">
        <f t="shared" si="1"/>
        <v>0</v>
      </c>
      <c r="H8" s="16">
        <f t="shared" si="2"/>
        <v>0</v>
      </c>
    </row>
    <row r="9" spans="1:8" x14ac:dyDescent="0.2">
      <c r="A9" s="17">
        <f t="shared" si="0"/>
        <v>5.0000000000000001E-3</v>
      </c>
      <c r="B9" s="18" t="s">
        <v>16</v>
      </c>
      <c r="C9" s="19"/>
      <c r="D9" s="20"/>
      <c r="E9" s="21" t="s">
        <v>17</v>
      </c>
      <c r="F9" s="22">
        <v>5.0000000000000001E-3</v>
      </c>
      <c r="G9" s="23">
        <f t="shared" si="1"/>
        <v>0</v>
      </c>
      <c r="H9" s="24">
        <f t="shared" si="2"/>
        <v>0</v>
      </c>
    </row>
    <row r="10" spans="1:8" x14ac:dyDescent="0.2">
      <c r="A10" s="17">
        <f t="shared" si="0"/>
        <v>2.5000000000000001E-2</v>
      </c>
      <c r="B10" s="25" t="s">
        <v>12</v>
      </c>
      <c r="C10" s="26"/>
      <c r="D10" s="26"/>
      <c r="E10" s="26" t="s">
        <v>18</v>
      </c>
      <c r="F10" s="26">
        <v>2.5000000000000001E-2</v>
      </c>
      <c r="G10" s="23">
        <f t="shared" si="1"/>
        <v>0</v>
      </c>
      <c r="H10" s="24">
        <f t="shared" si="2"/>
        <v>0</v>
      </c>
    </row>
    <row r="11" spans="1:8" x14ac:dyDescent="0.2">
      <c r="A11" s="9">
        <f>100*F11/(100-D11)</f>
        <v>0</v>
      </c>
      <c r="B11" s="10"/>
      <c r="C11" s="11"/>
      <c r="D11" s="12"/>
      <c r="E11" s="26" t="s">
        <v>19</v>
      </c>
      <c r="F11" s="14"/>
      <c r="G11" s="15">
        <f>100*C11/(100-D11)</f>
        <v>0</v>
      </c>
      <c r="H11" s="16">
        <f>F11*G11</f>
        <v>0</v>
      </c>
    </row>
    <row r="12" spans="1:8" x14ac:dyDescent="0.2">
      <c r="A12" s="9">
        <f t="shared" si="0"/>
        <v>0</v>
      </c>
      <c r="B12" s="10"/>
      <c r="C12" s="11"/>
      <c r="D12" s="12"/>
      <c r="F12" s="14"/>
      <c r="G12" s="15">
        <f t="shared" si="1"/>
        <v>0</v>
      </c>
      <c r="H12" s="16">
        <f t="shared" ref="H12:H20" si="3">F12*G12</f>
        <v>0</v>
      </c>
    </row>
    <row r="13" spans="1:8" x14ac:dyDescent="0.2">
      <c r="A13" s="9">
        <f t="shared" si="0"/>
        <v>0</v>
      </c>
      <c r="B13" s="10"/>
      <c r="C13" s="11"/>
      <c r="D13" s="12"/>
      <c r="E13" s="13"/>
      <c r="F13" s="14"/>
      <c r="G13" s="15">
        <f t="shared" si="1"/>
        <v>0</v>
      </c>
      <c r="H13" s="16">
        <f t="shared" si="3"/>
        <v>0</v>
      </c>
    </row>
    <row r="14" spans="1:8" x14ac:dyDescent="0.2">
      <c r="A14" s="9">
        <f t="shared" si="0"/>
        <v>0</v>
      </c>
      <c r="B14" s="10"/>
      <c r="C14" s="11"/>
      <c r="D14" s="12"/>
      <c r="E14" s="13"/>
      <c r="F14" s="14"/>
      <c r="G14" s="15">
        <f t="shared" si="1"/>
        <v>0</v>
      </c>
      <c r="H14" s="16">
        <f t="shared" si="3"/>
        <v>0</v>
      </c>
    </row>
    <row r="15" spans="1:8" x14ac:dyDescent="0.2">
      <c r="A15" s="9">
        <f t="shared" si="0"/>
        <v>0</v>
      </c>
      <c r="B15" s="10"/>
      <c r="C15" s="11"/>
      <c r="D15" s="12"/>
      <c r="E15" s="13"/>
      <c r="F15" s="14"/>
      <c r="G15" s="15">
        <f t="shared" si="1"/>
        <v>0</v>
      </c>
      <c r="H15" s="16">
        <f t="shared" si="3"/>
        <v>0</v>
      </c>
    </row>
    <row r="16" spans="1:8" x14ac:dyDescent="0.2">
      <c r="A16" s="9">
        <f t="shared" si="0"/>
        <v>0</v>
      </c>
      <c r="B16" s="10"/>
      <c r="C16" s="11"/>
      <c r="D16" s="12"/>
      <c r="E16" s="13"/>
      <c r="F16" s="14"/>
      <c r="G16" s="15">
        <f t="shared" si="1"/>
        <v>0</v>
      </c>
      <c r="H16" s="16"/>
    </row>
    <row r="17" spans="1:8" x14ac:dyDescent="0.2">
      <c r="A17" s="9">
        <f t="shared" si="0"/>
        <v>0</v>
      </c>
      <c r="B17" s="10"/>
      <c r="C17" s="11"/>
      <c r="D17" s="12"/>
      <c r="E17" s="13"/>
      <c r="F17" s="14"/>
      <c r="G17" s="15">
        <f t="shared" si="1"/>
        <v>0</v>
      </c>
      <c r="H17" s="16">
        <f t="shared" si="3"/>
        <v>0</v>
      </c>
    </row>
    <row r="18" spans="1:8" x14ac:dyDescent="0.2">
      <c r="A18" s="9">
        <f t="shared" si="0"/>
        <v>0</v>
      </c>
      <c r="B18" s="10"/>
      <c r="C18" s="11"/>
      <c r="D18" s="12"/>
      <c r="E18" s="13"/>
      <c r="F18" s="14"/>
      <c r="G18" s="15">
        <f t="shared" si="1"/>
        <v>0</v>
      </c>
      <c r="H18" s="16">
        <f t="shared" si="3"/>
        <v>0</v>
      </c>
    </row>
    <row r="19" spans="1:8" x14ac:dyDescent="0.2">
      <c r="A19" s="9">
        <f t="shared" si="0"/>
        <v>0</v>
      </c>
      <c r="B19" s="10"/>
      <c r="C19" s="11"/>
      <c r="D19" s="12"/>
      <c r="E19" s="13"/>
      <c r="F19" s="14"/>
      <c r="G19" s="15">
        <f t="shared" si="1"/>
        <v>0</v>
      </c>
      <c r="H19" s="16">
        <f t="shared" si="3"/>
        <v>0</v>
      </c>
    </row>
    <row r="20" spans="1:8" x14ac:dyDescent="0.2">
      <c r="A20" s="9">
        <f t="shared" si="0"/>
        <v>0</v>
      </c>
      <c r="B20" s="10"/>
      <c r="C20" s="11"/>
      <c r="D20" s="12"/>
      <c r="E20" s="13"/>
      <c r="F20" s="14"/>
      <c r="G20" s="15">
        <f t="shared" si="1"/>
        <v>0</v>
      </c>
      <c r="H20" s="16">
        <f t="shared" si="3"/>
        <v>0</v>
      </c>
    </row>
    <row r="21" spans="1:8" ht="13.5" thickBot="1" x14ac:dyDescent="0.25">
      <c r="A21" s="27"/>
      <c r="B21" s="28"/>
      <c r="C21" s="29"/>
      <c r="D21" s="30"/>
      <c r="E21" s="31" t="s">
        <v>20</v>
      </c>
      <c r="F21" s="32"/>
      <c r="G21" s="33"/>
      <c r="H21" s="23">
        <f>F21*SUM(H6:H20)</f>
        <v>0</v>
      </c>
    </row>
    <row r="22" spans="1:8" ht="13.5" thickBot="1" x14ac:dyDescent="0.25">
      <c r="A22" s="34" t="s">
        <v>21</v>
      </c>
      <c r="B22" s="34"/>
      <c r="C22" s="34"/>
      <c r="D22" s="34"/>
      <c r="E22" s="34"/>
      <c r="F22" s="34"/>
      <c r="G22" s="35"/>
      <c r="H22" s="36">
        <f>SUM(H6:H21)</f>
        <v>0</v>
      </c>
    </row>
    <row r="23" spans="1:8" ht="13.5" thickBot="1" x14ac:dyDescent="0.25">
      <c r="A23" s="34"/>
      <c r="B23" s="34"/>
      <c r="C23" s="34"/>
      <c r="D23" s="34"/>
      <c r="E23" s="34"/>
      <c r="F23" s="34"/>
      <c r="G23" s="35"/>
      <c r="H23" s="36"/>
    </row>
    <row r="24" spans="1:8" x14ac:dyDescent="0.2">
      <c r="A24" s="2" t="s">
        <v>22</v>
      </c>
      <c r="B24" s="2"/>
      <c r="C24" s="37"/>
      <c r="D24" s="38">
        <f>SUM(F6:F11)</f>
        <v>0.53500000000000003</v>
      </c>
      <c r="E24" s="3" t="s">
        <v>23</v>
      </c>
    </row>
    <row r="25" spans="1:8" ht="15" x14ac:dyDescent="0.25">
      <c r="A25" s="2" t="s">
        <v>24</v>
      </c>
      <c r="B25" s="2"/>
      <c r="C25" s="37"/>
      <c r="D25" s="39">
        <v>0.15</v>
      </c>
      <c r="E25" s="3" t="s">
        <v>25</v>
      </c>
    </row>
    <row r="26" spans="1:8" x14ac:dyDescent="0.2">
      <c r="A26" s="2" t="s">
        <v>26</v>
      </c>
      <c r="B26" s="2"/>
      <c r="C26" s="37"/>
      <c r="D26" s="38">
        <f>D24-(D24*D25)</f>
        <v>0.45475000000000004</v>
      </c>
      <c r="E26" s="3" t="s">
        <v>27</v>
      </c>
    </row>
    <row r="27" spans="1:8" x14ac:dyDescent="0.2">
      <c r="A27" s="2" t="s">
        <v>28</v>
      </c>
      <c r="B27" s="2"/>
      <c r="C27" s="37"/>
      <c r="D27" s="40">
        <v>0.15</v>
      </c>
      <c r="E27" s="3" t="s">
        <v>27</v>
      </c>
      <c r="F27" s="3" t="s">
        <v>29</v>
      </c>
      <c r="H27" s="41">
        <f>H22/D26</f>
        <v>0</v>
      </c>
    </row>
    <row r="28" spans="1:8" x14ac:dyDescent="0.2">
      <c r="A28" s="2" t="s">
        <v>30</v>
      </c>
      <c r="B28" s="2"/>
      <c r="C28" s="37"/>
      <c r="D28" s="42">
        <f>D26/D27</f>
        <v>3.0316666666666672</v>
      </c>
      <c r="E28" s="3" t="s">
        <v>31</v>
      </c>
      <c r="F28" s="3" t="s">
        <v>32</v>
      </c>
      <c r="H28" s="41">
        <f>H22/D28</f>
        <v>0</v>
      </c>
    </row>
    <row r="30" spans="1:8" x14ac:dyDescent="0.2">
      <c r="A30" s="43" t="s">
        <v>33</v>
      </c>
    </row>
    <row r="38" spans="1:1" x14ac:dyDescent="0.2">
      <c r="A38" s="43"/>
    </row>
    <row r="47" spans="1:1" x14ac:dyDescent="0.2">
      <c r="A47" s="43"/>
    </row>
    <row r="48" spans="1:1" x14ac:dyDescent="0.2">
      <c r="A48" s="43"/>
    </row>
  </sheetData>
  <sheetProtection insertRows="0"/>
  <mergeCells count="8">
    <mergeCell ref="A27:C27"/>
    <mergeCell ref="A28:C28"/>
    <mergeCell ref="A1:H1"/>
    <mergeCell ref="A22:G22"/>
    <mergeCell ref="A23:G23"/>
    <mergeCell ref="A24:C24"/>
    <mergeCell ref="A25:C25"/>
    <mergeCell ref="A26:C26"/>
  </mergeCells>
  <conditionalFormatting sqref="A6:A20 G6:H20">
    <cfRule type="cellIs" dxfId="11"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67064-AA3E-424F-B9F6-6B23D8F0575E}">
  <dimension ref="A1:H48"/>
  <sheetViews>
    <sheetView tabSelected="1" showWhiteSpace="0" view="pageLayout"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2.5000000000000001E-2</v>
      </c>
      <c r="B6" s="10" t="s">
        <v>84</v>
      </c>
      <c r="C6" s="11">
        <v>1.1000000000000001</v>
      </c>
      <c r="D6" s="12"/>
      <c r="E6" s="13" t="s">
        <v>85</v>
      </c>
      <c r="F6" s="14">
        <v>2.5000000000000001E-2</v>
      </c>
      <c r="G6" s="15">
        <f>100*C6/(100-D6)</f>
        <v>1.1000000000000001</v>
      </c>
      <c r="H6" s="16">
        <f>F6*G6</f>
        <v>2.7500000000000004E-2</v>
      </c>
    </row>
    <row r="7" spans="1:8" x14ac:dyDescent="0.2">
      <c r="A7" s="9">
        <f t="shared" ref="A7:A20" si="0">100*F7/(100-D7)</f>
        <v>0.2</v>
      </c>
      <c r="B7" s="10" t="s">
        <v>16</v>
      </c>
      <c r="C7" s="11">
        <v>4.25</v>
      </c>
      <c r="D7" s="12"/>
      <c r="E7" s="13" t="s">
        <v>86</v>
      </c>
      <c r="F7" s="14">
        <v>0.2</v>
      </c>
      <c r="G7" s="15">
        <f t="shared" ref="G7:G20" si="1">100*C7/(100-D7)</f>
        <v>4.25</v>
      </c>
      <c r="H7" s="16">
        <f t="shared" ref="H7:H20" si="2">F7*G7</f>
        <v>0.85000000000000009</v>
      </c>
    </row>
    <row r="8" spans="1:8" x14ac:dyDescent="0.2">
      <c r="A8" s="9">
        <f t="shared" si="0"/>
        <v>0</v>
      </c>
      <c r="B8" s="10"/>
      <c r="C8" s="11"/>
      <c r="D8" s="12"/>
      <c r="E8" s="13"/>
      <c r="F8" s="14"/>
      <c r="G8" s="15">
        <f t="shared" si="1"/>
        <v>0</v>
      </c>
      <c r="H8" s="16">
        <f t="shared" si="2"/>
        <v>0</v>
      </c>
    </row>
    <row r="9" spans="1:8" x14ac:dyDescent="0.2">
      <c r="A9" s="9">
        <f t="shared" si="0"/>
        <v>0</v>
      </c>
      <c r="B9" s="10"/>
      <c r="C9" s="11"/>
      <c r="D9" s="12"/>
      <c r="E9" s="13"/>
      <c r="F9" s="22"/>
      <c r="G9" s="15">
        <f t="shared" si="1"/>
        <v>0</v>
      </c>
      <c r="H9" s="16">
        <f t="shared" si="2"/>
        <v>0</v>
      </c>
    </row>
    <row r="10" spans="1:8" x14ac:dyDescent="0.2">
      <c r="A10" s="9">
        <f t="shared" si="0"/>
        <v>0</v>
      </c>
      <c r="B10" s="10"/>
      <c r="C10" s="11"/>
      <c r="D10" s="12"/>
      <c r="E10" s="13"/>
      <c r="F10" s="14"/>
      <c r="G10" s="15">
        <f t="shared" si="1"/>
        <v>0</v>
      </c>
      <c r="H10" s="16">
        <f t="shared" si="2"/>
        <v>0</v>
      </c>
    </row>
    <row r="11" spans="1:8" x14ac:dyDescent="0.2">
      <c r="A11" s="9">
        <f t="shared" si="0"/>
        <v>0</v>
      </c>
      <c r="B11" s="10"/>
      <c r="C11" s="11"/>
      <c r="D11" s="12"/>
      <c r="E11" s="13"/>
      <c r="F11" s="14"/>
      <c r="G11" s="15">
        <f t="shared" si="1"/>
        <v>0</v>
      </c>
      <c r="H11" s="16">
        <f t="shared" si="2"/>
        <v>0</v>
      </c>
    </row>
    <row r="12" spans="1:8" x14ac:dyDescent="0.2">
      <c r="A12" s="9">
        <f t="shared" si="0"/>
        <v>0</v>
      </c>
      <c r="B12" s="10"/>
      <c r="C12" s="11"/>
      <c r="D12" s="12"/>
      <c r="E12" s="13"/>
      <c r="F12" s="14"/>
      <c r="G12" s="15">
        <f t="shared" si="1"/>
        <v>0</v>
      </c>
      <c r="H12" s="16">
        <f t="shared" si="2"/>
        <v>0</v>
      </c>
    </row>
    <row r="13" spans="1:8" x14ac:dyDescent="0.2">
      <c r="A13" s="9">
        <f t="shared" si="0"/>
        <v>0</v>
      </c>
      <c r="B13" s="10"/>
      <c r="C13" s="11"/>
      <c r="D13" s="12"/>
      <c r="E13" s="13"/>
      <c r="F13" s="14"/>
      <c r="G13" s="15">
        <f t="shared" si="1"/>
        <v>0</v>
      </c>
      <c r="H13" s="16">
        <f t="shared" si="2"/>
        <v>0</v>
      </c>
    </row>
    <row r="14" spans="1:8" x14ac:dyDescent="0.2">
      <c r="A14" s="9">
        <f t="shared" si="0"/>
        <v>0</v>
      </c>
      <c r="B14" s="10"/>
      <c r="C14" s="11"/>
      <c r="D14" s="12"/>
      <c r="E14" s="13"/>
      <c r="F14" s="14"/>
      <c r="G14" s="15">
        <f t="shared" si="1"/>
        <v>0</v>
      </c>
      <c r="H14" s="16">
        <f t="shared" si="2"/>
        <v>0</v>
      </c>
    </row>
    <row r="15" spans="1:8" x14ac:dyDescent="0.2">
      <c r="A15" s="9">
        <f t="shared" si="0"/>
        <v>0</v>
      </c>
      <c r="B15" s="10"/>
      <c r="C15" s="11"/>
      <c r="D15" s="12"/>
      <c r="E15" s="13"/>
      <c r="F15" s="14"/>
      <c r="G15" s="15">
        <f t="shared" si="1"/>
        <v>0</v>
      </c>
      <c r="H15" s="16">
        <f t="shared" si="2"/>
        <v>0</v>
      </c>
    </row>
    <row r="16" spans="1:8" x14ac:dyDescent="0.2">
      <c r="A16" s="9">
        <f t="shared" si="0"/>
        <v>0</v>
      </c>
      <c r="B16" s="10"/>
      <c r="C16" s="11"/>
      <c r="D16" s="12"/>
      <c r="E16" s="13"/>
      <c r="F16" s="14"/>
      <c r="G16" s="15">
        <f t="shared" si="1"/>
        <v>0</v>
      </c>
      <c r="H16" s="16"/>
    </row>
    <row r="17" spans="1:8" x14ac:dyDescent="0.2">
      <c r="A17" s="9">
        <f t="shared" si="0"/>
        <v>0</v>
      </c>
      <c r="B17" s="10"/>
      <c r="C17" s="11"/>
      <c r="D17" s="12"/>
      <c r="E17" s="13"/>
      <c r="F17" s="14"/>
      <c r="G17" s="15">
        <f t="shared" si="1"/>
        <v>0</v>
      </c>
      <c r="H17" s="16">
        <f t="shared" si="2"/>
        <v>0</v>
      </c>
    </row>
    <row r="18" spans="1:8" x14ac:dyDescent="0.2">
      <c r="A18" s="9">
        <f t="shared" si="0"/>
        <v>0</v>
      </c>
      <c r="B18" s="10"/>
      <c r="C18" s="11"/>
      <c r="D18" s="12"/>
      <c r="E18" s="13"/>
      <c r="F18" s="14"/>
      <c r="G18" s="15">
        <f t="shared" si="1"/>
        <v>0</v>
      </c>
      <c r="H18" s="16">
        <f t="shared" si="2"/>
        <v>0</v>
      </c>
    </row>
    <row r="19" spans="1:8" x14ac:dyDescent="0.2">
      <c r="A19" s="9">
        <f t="shared" si="0"/>
        <v>0</v>
      </c>
      <c r="B19" s="10"/>
      <c r="C19" s="11"/>
      <c r="D19" s="12"/>
      <c r="E19" s="13"/>
      <c r="F19" s="14"/>
      <c r="G19" s="15">
        <f t="shared" si="1"/>
        <v>0</v>
      </c>
      <c r="H19" s="16">
        <f t="shared" si="2"/>
        <v>0</v>
      </c>
    </row>
    <row r="20" spans="1:8" x14ac:dyDescent="0.2">
      <c r="A20" s="9">
        <f t="shared" si="0"/>
        <v>0</v>
      </c>
      <c r="B20" s="10"/>
      <c r="C20" s="11"/>
      <c r="D20" s="12"/>
      <c r="E20" s="13"/>
      <c r="F20" s="14"/>
      <c r="G20" s="15">
        <f t="shared" si="1"/>
        <v>0</v>
      </c>
      <c r="H20" s="16">
        <f t="shared" si="2"/>
        <v>0</v>
      </c>
    </row>
    <row r="21" spans="1:8" ht="13.5" thickBot="1" x14ac:dyDescent="0.25">
      <c r="A21" s="27"/>
      <c r="B21" s="28"/>
      <c r="C21" s="29"/>
      <c r="D21" s="30"/>
      <c r="E21" s="31" t="s">
        <v>20</v>
      </c>
      <c r="F21" s="32"/>
      <c r="G21" s="33"/>
      <c r="H21" s="23">
        <f>F21*SUM(H6:H20)</f>
        <v>0</v>
      </c>
    </row>
    <row r="22" spans="1:8" ht="13.5" thickBot="1" x14ac:dyDescent="0.25">
      <c r="A22" s="34" t="s">
        <v>44</v>
      </c>
      <c r="B22" s="34"/>
      <c r="C22" s="34"/>
      <c r="D22" s="34"/>
      <c r="E22" s="34"/>
      <c r="F22" s="34"/>
      <c r="G22" s="35"/>
      <c r="H22" s="36">
        <f>SUM(H6:H21)</f>
        <v>0.87750000000000006</v>
      </c>
    </row>
    <row r="23" spans="1:8" x14ac:dyDescent="0.2">
      <c r="D23" s="44"/>
      <c r="F23" s="45"/>
      <c r="H23" s="43"/>
    </row>
    <row r="24" spans="1:8" x14ac:dyDescent="0.2">
      <c r="A24" s="2" t="s">
        <v>22</v>
      </c>
      <c r="B24" s="2"/>
      <c r="C24" s="37"/>
      <c r="D24" s="38">
        <f>SUM(F6:F10)</f>
        <v>0.22500000000000001</v>
      </c>
      <c r="E24" s="3" t="s">
        <v>23</v>
      </c>
    </row>
    <row r="25" spans="1:8" ht="15" x14ac:dyDescent="0.25">
      <c r="A25" s="2" t="s">
        <v>24</v>
      </c>
      <c r="B25" s="2"/>
      <c r="C25" s="37"/>
      <c r="D25" s="39"/>
      <c r="E25" s="3" t="s">
        <v>25</v>
      </c>
    </row>
    <row r="26" spans="1:8" x14ac:dyDescent="0.2">
      <c r="A26" s="2" t="s">
        <v>26</v>
      </c>
      <c r="B26" s="2"/>
      <c r="C26" s="37"/>
      <c r="D26" s="38">
        <f>D24-(D24*D25)</f>
        <v>0.22500000000000001</v>
      </c>
      <c r="E26" s="3" t="s">
        <v>27</v>
      </c>
    </row>
    <row r="27" spans="1:8" x14ac:dyDescent="0.2">
      <c r="A27" s="2" t="s">
        <v>28</v>
      </c>
      <c r="B27" s="2"/>
      <c r="C27" s="37"/>
      <c r="D27" s="40"/>
      <c r="E27" s="3" t="s">
        <v>27</v>
      </c>
      <c r="F27" s="3" t="s">
        <v>29</v>
      </c>
      <c r="H27" s="41">
        <f>H22/D26</f>
        <v>3.9000000000000004</v>
      </c>
    </row>
    <row r="28" spans="1:8" x14ac:dyDescent="0.2">
      <c r="A28" s="2" t="s">
        <v>30</v>
      </c>
      <c r="B28" s="2"/>
      <c r="C28" s="37"/>
      <c r="D28" s="42" t="e">
        <f>D26/D27</f>
        <v>#DIV/0!</v>
      </c>
      <c r="E28" s="3" t="s">
        <v>31</v>
      </c>
      <c r="F28" s="3" t="s">
        <v>32</v>
      </c>
      <c r="H28" s="41" t="e">
        <f>H22/D28</f>
        <v>#DIV/0!</v>
      </c>
    </row>
    <row r="30" spans="1:8" x14ac:dyDescent="0.2">
      <c r="A30" s="43" t="s">
        <v>33</v>
      </c>
    </row>
    <row r="38" spans="1:1" x14ac:dyDescent="0.2">
      <c r="A38" s="43"/>
    </row>
    <row r="47" spans="1:1" x14ac:dyDescent="0.2">
      <c r="A47" s="43" t="s">
        <v>34</v>
      </c>
    </row>
    <row r="48" spans="1:1" x14ac:dyDescent="0.2">
      <c r="A48" s="43"/>
    </row>
  </sheetData>
  <sheetProtection insertRows="0"/>
  <mergeCells count="7">
    <mergeCell ref="A28:C28"/>
    <mergeCell ref="A1:H1"/>
    <mergeCell ref="A22:G22"/>
    <mergeCell ref="A24:C24"/>
    <mergeCell ref="A25:C25"/>
    <mergeCell ref="A26:C26"/>
    <mergeCell ref="A27:C27"/>
  </mergeCells>
  <conditionalFormatting sqref="A6:A20 G6:H20">
    <cfRule type="cellIs" dxfId="2"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56050-2170-49A8-A4F9-ABD24FBC7079}">
  <dimension ref="A1:H48"/>
  <sheetViews>
    <sheetView tabSelected="1" showWhiteSpace="0" view="pageLayout"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0.5</v>
      </c>
      <c r="B6" s="10" t="s">
        <v>12</v>
      </c>
      <c r="C6" s="11"/>
      <c r="D6" s="12"/>
      <c r="E6" s="13" t="s">
        <v>87</v>
      </c>
      <c r="F6" s="14">
        <v>0.5</v>
      </c>
      <c r="G6" s="15">
        <f>100*C6/(100-D6)</f>
        <v>0</v>
      </c>
      <c r="H6" s="16">
        <f>F6*G6</f>
        <v>0</v>
      </c>
    </row>
    <row r="7" spans="1:8" x14ac:dyDescent="0.2">
      <c r="A7" s="9">
        <f t="shared" ref="A7:A20" si="0">100*F7/(100-D7)</f>
        <v>0.35</v>
      </c>
      <c r="B7" s="10" t="s">
        <v>16</v>
      </c>
      <c r="C7" s="11"/>
      <c r="D7" s="12"/>
      <c r="E7" s="13" t="s">
        <v>88</v>
      </c>
      <c r="F7" s="14">
        <v>0.35</v>
      </c>
      <c r="G7" s="15">
        <f t="shared" ref="G7:G20" si="1">100*C7/(100-D7)</f>
        <v>0</v>
      </c>
      <c r="H7" s="16">
        <f t="shared" ref="H7:H20" si="2">F7*G7</f>
        <v>0</v>
      </c>
    </row>
    <row r="8" spans="1:8" x14ac:dyDescent="0.2">
      <c r="A8" s="9">
        <f t="shared" si="0"/>
        <v>0.1</v>
      </c>
      <c r="B8" s="10" t="s">
        <v>16</v>
      </c>
      <c r="C8" s="11"/>
      <c r="D8" s="12"/>
      <c r="E8" s="13" t="s">
        <v>89</v>
      </c>
      <c r="F8" s="14">
        <v>0.1</v>
      </c>
      <c r="G8" s="15">
        <f t="shared" si="1"/>
        <v>0</v>
      </c>
      <c r="H8" s="16">
        <f t="shared" si="2"/>
        <v>0</v>
      </c>
    </row>
    <row r="9" spans="1:8" x14ac:dyDescent="0.2">
      <c r="A9" s="9">
        <f t="shared" si="0"/>
        <v>3.0000000000000001E-3</v>
      </c>
      <c r="B9" s="10" t="s">
        <v>12</v>
      </c>
      <c r="C9" s="11"/>
      <c r="D9" s="12"/>
      <c r="E9" s="13" t="s">
        <v>15</v>
      </c>
      <c r="F9" s="22">
        <v>3.0000000000000001E-3</v>
      </c>
      <c r="G9" s="15">
        <f t="shared" si="1"/>
        <v>0</v>
      </c>
      <c r="H9" s="16">
        <f t="shared" si="2"/>
        <v>0</v>
      </c>
    </row>
    <row r="10" spans="1:8" x14ac:dyDescent="0.2">
      <c r="A10" s="9">
        <f t="shared" si="0"/>
        <v>0</v>
      </c>
      <c r="B10" s="10"/>
      <c r="C10" s="11"/>
      <c r="D10" s="12"/>
      <c r="E10" s="13"/>
      <c r="F10" s="14"/>
      <c r="G10" s="15">
        <f t="shared" si="1"/>
        <v>0</v>
      </c>
      <c r="H10" s="16">
        <f t="shared" si="2"/>
        <v>0</v>
      </c>
    </row>
    <row r="11" spans="1:8" x14ac:dyDescent="0.2">
      <c r="A11" s="9">
        <f t="shared" si="0"/>
        <v>0</v>
      </c>
      <c r="B11" s="10"/>
      <c r="C11" s="11"/>
      <c r="D11" s="12"/>
      <c r="E11" s="46" t="s">
        <v>90</v>
      </c>
      <c r="F11" s="14"/>
      <c r="G11" s="15">
        <f t="shared" si="1"/>
        <v>0</v>
      </c>
      <c r="H11" s="16">
        <f t="shared" si="2"/>
        <v>0</v>
      </c>
    </row>
    <row r="12" spans="1:8" x14ac:dyDescent="0.2">
      <c r="A12" s="9">
        <f t="shared" si="0"/>
        <v>0.5</v>
      </c>
      <c r="B12" s="10" t="s">
        <v>16</v>
      </c>
      <c r="C12" s="11"/>
      <c r="D12" s="12"/>
      <c r="E12" s="13" t="s">
        <v>62</v>
      </c>
      <c r="F12" s="14">
        <v>0.5</v>
      </c>
      <c r="G12" s="15">
        <f t="shared" si="1"/>
        <v>0</v>
      </c>
      <c r="H12" s="16">
        <f t="shared" si="2"/>
        <v>0</v>
      </c>
    </row>
    <row r="13" spans="1:8" x14ac:dyDescent="0.2">
      <c r="A13" s="9">
        <f t="shared" si="0"/>
        <v>0.05</v>
      </c>
      <c r="B13" s="10" t="s">
        <v>12</v>
      </c>
      <c r="C13" s="11"/>
      <c r="D13" s="12"/>
      <c r="E13" s="13" t="s">
        <v>91</v>
      </c>
      <c r="F13" s="14">
        <v>0.05</v>
      </c>
      <c r="G13" s="15">
        <f t="shared" si="1"/>
        <v>0</v>
      </c>
      <c r="H13" s="16">
        <f t="shared" si="2"/>
        <v>0</v>
      </c>
    </row>
    <row r="14" spans="1:8" x14ac:dyDescent="0.2">
      <c r="A14" s="9">
        <f t="shared" si="0"/>
        <v>0</v>
      </c>
      <c r="B14" s="10"/>
      <c r="C14" s="11"/>
      <c r="D14" s="12"/>
      <c r="E14" s="13"/>
      <c r="F14" s="14"/>
      <c r="G14" s="15">
        <f t="shared" si="1"/>
        <v>0</v>
      </c>
      <c r="H14" s="16">
        <f t="shared" si="2"/>
        <v>0</v>
      </c>
    </row>
    <row r="15" spans="1:8" x14ac:dyDescent="0.2">
      <c r="A15" s="9">
        <f t="shared" si="0"/>
        <v>0</v>
      </c>
      <c r="B15" s="10"/>
      <c r="C15" s="11"/>
      <c r="D15" s="12"/>
      <c r="E15" s="13"/>
      <c r="F15" s="14"/>
      <c r="G15" s="15">
        <f t="shared" si="1"/>
        <v>0</v>
      </c>
      <c r="H15" s="16">
        <f t="shared" si="2"/>
        <v>0</v>
      </c>
    </row>
    <row r="16" spans="1:8" x14ac:dyDescent="0.2">
      <c r="A16" s="9">
        <f t="shared" si="0"/>
        <v>0</v>
      </c>
      <c r="B16" s="10"/>
      <c r="C16" s="11"/>
      <c r="D16" s="12"/>
      <c r="E16" s="13"/>
      <c r="F16" s="14"/>
      <c r="G16" s="15">
        <f t="shared" si="1"/>
        <v>0</v>
      </c>
      <c r="H16" s="16"/>
    </row>
    <row r="17" spans="1:8" x14ac:dyDescent="0.2">
      <c r="A17" s="9">
        <f t="shared" si="0"/>
        <v>0</v>
      </c>
      <c r="B17" s="10"/>
      <c r="C17" s="11"/>
      <c r="D17" s="12"/>
      <c r="E17" s="13"/>
      <c r="F17" s="14"/>
      <c r="G17" s="15">
        <f t="shared" si="1"/>
        <v>0</v>
      </c>
      <c r="H17" s="16">
        <f t="shared" si="2"/>
        <v>0</v>
      </c>
    </row>
    <row r="18" spans="1:8" x14ac:dyDescent="0.2">
      <c r="A18" s="9">
        <f t="shared" si="0"/>
        <v>0</v>
      </c>
      <c r="B18" s="10"/>
      <c r="C18" s="11"/>
      <c r="D18" s="12"/>
      <c r="E18" s="13"/>
      <c r="F18" s="14"/>
      <c r="G18" s="15">
        <f t="shared" si="1"/>
        <v>0</v>
      </c>
      <c r="H18" s="16">
        <f t="shared" si="2"/>
        <v>0</v>
      </c>
    </row>
    <row r="19" spans="1:8" x14ac:dyDescent="0.2">
      <c r="A19" s="9">
        <f t="shared" si="0"/>
        <v>0</v>
      </c>
      <c r="B19" s="10"/>
      <c r="C19" s="11"/>
      <c r="D19" s="12"/>
      <c r="E19" s="13"/>
      <c r="F19" s="14"/>
      <c r="G19" s="15">
        <f t="shared" si="1"/>
        <v>0</v>
      </c>
      <c r="H19" s="16">
        <f t="shared" si="2"/>
        <v>0</v>
      </c>
    </row>
    <row r="20" spans="1:8" x14ac:dyDescent="0.2">
      <c r="A20" s="9">
        <f t="shared" si="0"/>
        <v>0</v>
      </c>
      <c r="B20" s="10"/>
      <c r="C20" s="11"/>
      <c r="D20" s="12"/>
      <c r="E20" s="13"/>
      <c r="F20" s="14"/>
      <c r="G20" s="15">
        <f t="shared" si="1"/>
        <v>0</v>
      </c>
      <c r="H20" s="16">
        <f t="shared" si="2"/>
        <v>0</v>
      </c>
    </row>
    <row r="21" spans="1:8" ht="13.5" thickBot="1" x14ac:dyDescent="0.25">
      <c r="A21" s="27"/>
      <c r="B21" s="28"/>
      <c r="C21" s="29"/>
      <c r="D21" s="30"/>
      <c r="E21" s="31" t="s">
        <v>20</v>
      </c>
      <c r="F21" s="32"/>
      <c r="G21" s="33"/>
      <c r="H21" s="23">
        <f>F21*SUM(H6:H20)</f>
        <v>0</v>
      </c>
    </row>
    <row r="22" spans="1:8" ht="13.5" thickBot="1" x14ac:dyDescent="0.25">
      <c r="A22" s="34" t="s">
        <v>44</v>
      </c>
      <c r="B22" s="34"/>
      <c r="C22" s="34"/>
      <c r="D22" s="34"/>
      <c r="E22" s="34"/>
      <c r="F22" s="34"/>
      <c r="G22" s="35"/>
      <c r="H22" s="36">
        <f>SUM(H6:H21)</f>
        <v>0</v>
      </c>
    </row>
    <row r="23" spans="1:8" x14ac:dyDescent="0.2">
      <c r="D23" s="44"/>
      <c r="F23" s="45"/>
      <c r="H23" s="43"/>
    </row>
    <row r="24" spans="1:8" x14ac:dyDescent="0.2">
      <c r="A24" s="2" t="s">
        <v>22</v>
      </c>
      <c r="B24" s="2"/>
      <c r="C24" s="37"/>
      <c r="D24" s="38">
        <f>SUM(F6:F10)</f>
        <v>0.95299999999999996</v>
      </c>
      <c r="E24" s="3" t="s">
        <v>23</v>
      </c>
    </row>
    <row r="25" spans="1:8" ht="15" x14ac:dyDescent="0.25">
      <c r="A25" s="2" t="s">
        <v>24</v>
      </c>
      <c r="B25" s="2"/>
      <c r="C25" s="37"/>
      <c r="D25" s="39"/>
      <c r="E25" s="3" t="s">
        <v>25</v>
      </c>
    </row>
    <row r="26" spans="1:8" x14ac:dyDescent="0.2">
      <c r="A26" s="2" t="s">
        <v>26</v>
      </c>
      <c r="B26" s="2"/>
      <c r="C26" s="37"/>
      <c r="D26" s="38">
        <f>D24-(D24*D25)</f>
        <v>0.95299999999999996</v>
      </c>
      <c r="E26" s="3" t="s">
        <v>27</v>
      </c>
    </row>
    <row r="27" spans="1:8" x14ac:dyDescent="0.2">
      <c r="A27" s="2" t="s">
        <v>28</v>
      </c>
      <c r="B27" s="2"/>
      <c r="C27" s="37"/>
      <c r="D27" s="40">
        <v>0.15</v>
      </c>
      <c r="E27" s="3" t="s">
        <v>27</v>
      </c>
      <c r="F27" s="3" t="s">
        <v>29</v>
      </c>
      <c r="H27" s="41">
        <f>H22/D26</f>
        <v>0</v>
      </c>
    </row>
    <row r="28" spans="1:8" x14ac:dyDescent="0.2">
      <c r="A28" s="2" t="s">
        <v>30</v>
      </c>
      <c r="B28" s="2"/>
      <c r="C28" s="37"/>
      <c r="D28" s="42">
        <f>D26/D27</f>
        <v>6.3533333333333335</v>
      </c>
      <c r="E28" s="3" t="s">
        <v>31</v>
      </c>
      <c r="F28" s="3" t="s">
        <v>32</v>
      </c>
      <c r="H28" s="41">
        <f>H22/D28</f>
        <v>0</v>
      </c>
    </row>
    <row r="30" spans="1:8" x14ac:dyDescent="0.2">
      <c r="A30" s="43" t="s">
        <v>33</v>
      </c>
    </row>
    <row r="38" spans="1:1" x14ac:dyDescent="0.2">
      <c r="A38" s="43"/>
    </row>
    <row r="47" spans="1:1" x14ac:dyDescent="0.2">
      <c r="A47" s="43"/>
    </row>
    <row r="48" spans="1:1" x14ac:dyDescent="0.2">
      <c r="A48" s="43"/>
    </row>
  </sheetData>
  <sheetProtection insertRows="0"/>
  <mergeCells count="7">
    <mergeCell ref="A28:C28"/>
    <mergeCell ref="A1:H1"/>
    <mergeCell ref="A22:G22"/>
    <mergeCell ref="A24:C24"/>
    <mergeCell ref="A25:C25"/>
    <mergeCell ref="A26:C26"/>
    <mergeCell ref="A27:C27"/>
  </mergeCells>
  <conditionalFormatting sqref="A6:A20 G6:H20">
    <cfRule type="cellIs" dxfId="1"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5DCD5-6898-4112-AE63-FFC8773F24EF}">
  <dimension ref="A1:H48"/>
  <sheetViews>
    <sheetView tabSelected="1" showWhiteSpace="0" view="pageLayout"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0.2</v>
      </c>
      <c r="B6" s="10"/>
      <c r="C6" s="11"/>
      <c r="D6" s="12"/>
      <c r="E6" s="13" t="s">
        <v>92</v>
      </c>
      <c r="F6" s="14">
        <v>0.2</v>
      </c>
      <c r="G6" s="15">
        <f>100*C6/(100-D6)</f>
        <v>0</v>
      </c>
      <c r="H6" s="16">
        <f>F6*G6</f>
        <v>0</v>
      </c>
    </row>
    <row r="7" spans="1:8" x14ac:dyDescent="0.2">
      <c r="A7" s="9">
        <f t="shared" ref="A7:A20" si="0">100*F7/(100-D7)</f>
        <v>0.1</v>
      </c>
      <c r="B7" s="10"/>
      <c r="C7" s="11"/>
      <c r="D7" s="12"/>
      <c r="E7" s="13" t="s">
        <v>93</v>
      </c>
      <c r="F7" s="14">
        <v>0.1</v>
      </c>
      <c r="G7" s="15">
        <f t="shared" ref="G7:G20" si="1">100*C7/(100-D7)</f>
        <v>0</v>
      </c>
      <c r="H7" s="16">
        <f t="shared" ref="H7:H20" si="2">F7*G7</f>
        <v>0</v>
      </c>
    </row>
    <row r="8" spans="1:8" x14ac:dyDescent="0.2">
      <c r="A8" s="9">
        <f t="shared" si="0"/>
        <v>0.38</v>
      </c>
      <c r="B8" s="10"/>
      <c r="C8" s="11"/>
      <c r="D8" s="12"/>
      <c r="E8" s="13" t="s">
        <v>94</v>
      </c>
      <c r="F8" s="14">
        <v>0.38</v>
      </c>
      <c r="G8" s="15">
        <f t="shared" si="1"/>
        <v>0</v>
      </c>
      <c r="H8" s="16">
        <f t="shared" si="2"/>
        <v>0</v>
      </c>
    </row>
    <row r="9" spans="1:8" x14ac:dyDescent="0.2">
      <c r="A9" s="9">
        <f t="shared" si="0"/>
        <v>0.02</v>
      </c>
      <c r="B9" s="10"/>
      <c r="C9" s="11"/>
      <c r="D9" s="12"/>
      <c r="E9" s="13" t="s">
        <v>95</v>
      </c>
      <c r="F9" s="22">
        <v>0.02</v>
      </c>
      <c r="G9" s="15">
        <f t="shared" si="1"/>
        <v>0</v>
      </c>
      <c r="H9" s="16">
        <f t="shared" si="2"/>
        <v>0</v>
      </c>
    </row>
    <row r="10" spans="1:8" x14ac:dyDescent="0.2">
      <c r="A10" s="9">
        <f t="shared" si="0"/>
        <v>0.08</v>
      </c>
      <c r="B10" s="10"/>
      <c r="C10" s="11"/>
      <c r="D10" s="12"/>
      <c r="E10" s="13" t="s">
        <v>96</v>
      </c>
      <c r="F10" s="14">
        <v>0.08</v>
      </c>
      <c r="G10" s="15">
        <f t="shared" si="1"/>
        <v>0</v>
      </c>
      <c r="H10" s="16">
        <f t="shared" si="2"/>
        <v>0</v>
      </c>
    </row>
    <row r="11" spans="1:8" x14ac:dyDescent="0.2">
      <c r="A11" s="9">
        <f t="shared" si="0"/>
        <v>3.5294117647058823E-2</v>
      </c>
      <c r="B11" s="10"/>
      <c r="C11" s="11"/>
      <c r="D11" s="12">
        <v>15</v>
      </c>
      <c r="E11" s="13" t="s">
        <v>65</v>
      </c>
      <c r="F11" s="14">
        <v>0.03</v>
      </c>
      <c r="G11" s="15">
        <f t="shared" si="1"/>
        <v>0</v>
      </c>
      <c r="H11" s="16">
        <f t="shared" si="2"/>
        <v>0</v>
      </c>
    </row>
    <row r="12" spans="1:8" x14ac:dyDescent="0.2">
      <c r="A12" s="9">
        <f t="shared" si="0"/>
        <v>0</v>
      </c>
      <c r="B12" s="10"/>
      <c r="C12" s="11"/>
      <c r="D12" s="12"/>
      <c r="E12" s="13"/>
      <c r="F12" s="14"/>
      <c r="G12" s="15">
        <f t="shared" si="1"/>
        <v>0</v>
      </c>
      <c r="H12" s="16">
        <f t="shared" si="2"/>
        <v>0</v>
      </c>
    </row>
    <row r="13" spans="1:8" x14ac:dyDescent="0.2">
      <c r="A13" s="9">
        <f t="shared" si="0"/>
        <v>0</v>
      </c>
      <c r="B13" s="10"/>
      <c r="C13" s="11"/>
      <c r="D13" s="12"/>
      <c r="E13" s="13"/>
      <c r="F13" s="14"/>
      <c r="G13" s="15">
        <f t="shared" si="1"/>
        <v>0</v>
      </c>
      <c r="H13" s="16">
        <f t="shared" si="2"/>
        <v>0</v>
      </c>
    </row>
    <row r="14" spans="1:8" x14ac:dyDescent="0.2">
      <c r="A14" s="9">
        <f t="shared" si="0"/>
        <v>0</v>
      </c>
      <c r="B14" s="10"/>
      <c r="C14" s="11"/>
      <c r="D14" s="12"/>
      <c r="E14" s="13"/>
      <c r="F14" s="14"/>
      <c r="G14" s="15">
        <f t="shared" si="1"/>
        <v>0</v>
      </c>
      <c r="H14" s="16">
        <f t="shared" si="2"/>
        <v>0</v>
      </c>
    </row>
    <row r="15" spans="1:8" x14ac:dyDescent="0.2">
      <c r="A15" s="9">
        <f t="shared" si="0"/>
        <v>0</v>
      </c>
      <c r="B15" s="10"/>
      <c r="C15" s="11"/>
      <c r="D15" s="12"/>
      <c r="E15" s="13"/>
      <c r="F15" s="14"/>
      <c r="G15" s="15">
        <f t="shared" si="1"/>
        <v>0</v>
      </c>
      <c r="H15" s="16">
        <f t="shared" si="2"/>
        <v>0</v>
      </c>
    </row>
    <row r="16" spans="1:8" x14ac:dyDescent="0.2">
      <c r="A16" s="9">
        <f t="shared" si="0"/>
        <v>0</v>
      </c>
      <c r="B16" s="10"/>
      <c r="C16" s="11"/>
      <c r="D16" s="12"/>
      <c r="E16" s="13"/>
      <c r="F16" s="14"/>
      <c r="G16" s="15">
        <f t="shared" si="1"/>
        <v>0</v>
      </c>
      <c r="H16" s="16"/>
    </row>
    <row r="17" spans="1:8" x14ac:dyDescent="0.2">
      <c r="A17" s="9">
        <f t="shared" si="0"/>
        <v>0</v>
      </c>
      <c r="B17" s="10"/>
      <c r="C17" s="11"/>
      <c r="D17" s="12"/>
      <c r="E17" s="13"/>
      <c r="F17" s="14"/>
      <c r="G17" s="15">
        <f t="shared" si="1"/>
        <v>0</v>
      </c>
      <c r="H17" s="16">
        <f t="shared" si="2"/>
        <v>0</v>
      </c>
    </row>
    <row r="18" spans="1:8" x14ac:dyDescent="0.2">
      <c r="A18" s="9">
        <f t="shared" si="0"/>
        <v>0</v>
      </c>
      <c r="B18" s="10"/>
      <c r="C18" s="11"/>
      <c r="D18" s="12"/>
      <c r="E18" s="13"/>
      <c r="F18" s="14"/>
      <c r="G18" s="15">
        <f t="shared" si="1"/>
        <v>0</v>
      </c>
      <c r="H18" s="16">
        <f t="shared" si="2"/>
        <v>0</v>
      </c>
    </row>
    <row r="19" spans="1:8" x14ac:dyDescent="0.2">
      <c r="A19" s="9">
        <f t="shared" si="0"/>
        <v>0</v>
      </c>
      <c r="B19" s="10"/>
      <c r="C19" s="11"/>
      <c r="D19" s="12"/>
      <c r="E19" s="13"/>
      <c r="F19" s="14"/>
      <c r="G19" s="15">
        <f t="shared" si="1"/>
        <v>0</v>
      </c>
      <c r="H19" s="16">
        <f t="shared" si="2"/>
        <v>0</v>
      </c>
    </row>
    <row r="20" spans="1:8" x14ac:dyDescent="0.2">
      <c r="A20" s="9">
        <f t="shared" si="0"/>
        <v>0</v>
      </c>
      <c r="B20" s="10"/>
      <c r="C20" s="11"/>
      <c r="D20" s="12"/>
      <c r="E20" s="13"/>
      <c r="F20" s="14"/>
      <c r="G20" s="15">
        <f t="shared" si="1"/>
        <v>0</v>
      </c>
      <c r="H20" s="16">
        <f t="shared" si="2"/>
        <v>0</v>
      </c>
    </row>
    <row r="21" spans="1:8" ht="13.5" thickBot="1" x14ac:dyDescent="0.25">
      <c r="A21" s="27"/>
      <c r="B21" s="28"/>
      <c r="C21" s="29"/>
      <c r="D21" s="30"/>
      <c r="E21" s="31" t="s">
        <v>20</v>
      </c>
      <c r="F21" s="32"/>
      <c r="G21" s="33"/>
      <c r="H21" s="23">
        <f>F21*SUM(H6:H20)</f>
        <v>0</v>
      </c>
    </row>
    <row r="22" spans="1:8" ht="13.5" thickBot="1" x14ac:dyDescent="0.25">
      <c r="A22" s="34" t="s">
        <v>44</v>
      </c>
      <c r="B22" s="34"/>
      <c r="C22" s="34"/>
      <c r="D22" s="34"/>
      <c r="E22" s="34"/>
      <c r="F22" s="34"/>
      <c r="G22" s="35"/>
      <c r="H22" s="36">
        <f>SUM(H6:H21)</f>
        <v>0</v>
      </c>
    </row>
    <row r="23" spans="1:8" x14ac:dyDescent="0.2">
      <c r="D23" s="44"/>
      <c r="F23" s="45"/>
      <c r="H23" s="43"/>
    </row>
    <row r="24" spans="1:8" x14ac:dyDescent="0.2">
      <c r="A24" s="2" t="s">
        <v>22</v>
      </c>
      <c r="B24" s="2"/>
      <c r="C24" s="37"/>
      <c r="D24" s="38">
        <f>SUM(F6:F10)</f>
        <v>0.78</v>
      </c>
      <c r="E24" s="3" t="s">
        <v>23</v>
      </c>
    </row>
    <row r="25" spans="1:8" ht="15" x14ac:dyDescent="0.25">
      <c r="A25" s="2" t="s">
        <v>24</v>
      </c>
      <c r="B25" s="2"/>
      <c r="C25" s="37"/>
      <c r="D25" s="39">
        <v>0</v>
      </c>
      <c r="E25" s="3" t="s">
        <v>25</v>
      </c>
    </row>
    <row r="26" spans="1:8" x14ac:dyDescent="0.2">
      <c r="A26" s="2" t="s">
        <v>26</v>
      </c>
      <c r="B26" s="2"/>
      <c r="C26" s="37"/>
      <c r="D26" s="38">
        <f>D24-(D24*D25)</f>
        <v>0.78</v>
      </c>
      <c r="E26" s="3" t="s">
        <v>27</v>
      </c>
    </row>
    <row r="27" spans="1:8" x14ac:dyDescent="0.2">
      <c r="A27" s="2" t="s">
        <v>28</v>
      </c>
      <c r="B27" s="2"/>
      <c r="C27" s="37"/>
      <c r="D27" s="40">
        <v>0.35</v>
      </c>
      <c r="E27" s="3" t="s">
        <v>27</v>
      </c>
      <c r="F27" s="3" t="s">
        <v>29</v>
      </c>
      <c r="H27" s="41">
        <f>H22/D26</f>
        <v>0</v>
      </c>
    </row>
    <row r="28" spans="1:8" x14ac:dyDescent="0.2">
      <c r="A28" s="2" t="s">
        <v>30</v>
      </c>
      <c r="B28" s="2"/>
      <c r="C28" s="37"/>
      <c r="D28" s="42">
        <f>D26/D27</f>
        <v>2.2285714285714286</v>
      </c>
      <c r="E28" s="3" t="s">
        <v>31</v>
      </c>
      <c r="F28" s="3" t="s">
        <v>32</v>
      </c>
      <c r="H28" s="41">
        <f>H22/D28</f>
        <v>0</v>
      </c>
    </row>
    <row r="30" spans="1:8" x14ac:dyDescent="0.2">
      <c r="A30" s="43" t="s">
        <v>33</v>
      </c>
    </row>
    <row r="38" spans="1:1" x14ac:dyDescent="0.2">
      <c r="A38" s="43"/>
    </row>
    <row r="47" spans="1:1" x14ac:dyDescent="0.2">
      <c r="A47" s="43" t="s">
        <v>34</v>
      </c>
    </row>
    <row r="48" spans="1:1" x14ac:dyDescent="0.2">
      <c r="A48" s="43"/>
    </row>
  </sheetData>
  <sheetProtection insertRows="0"/>
  <mergeCells count="7">
    <mergeCell ref="A28:C28"/>
    <mergeCell ref="A1:H1"/>
    <mergeCell ref="A22:G22"/>
    <mergeCell ref="A24:C24"/>
    <mergeCell ref="A25:C25"/>
    <mergeCell ref="A26:C26"/>
    <mergeCell ref="A27:C27"/>
  </mergeCells>
  <conditionalFormatting sqref="A6:A20 G6:H20">
    <cfRule type="cellIs" dxfId="0"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6BE51-B8CD-4682-BFC9-660F757DD52D}">
  <dimension ref="A1:H48"/>
  <sheetViews>
    <sheetView tabSelected="1" showWhiteSpace="0" view="pageLayout"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0" width="9.140625" style="3"/>
    <col min="11" max="11" width="5.28515625" style="3" customWidth="1"/>
    <col min="12"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0.45</v>
      </c>
      <c r="B6" s="10" t="s">
        <v>12</v>
      </c>
      <c r="C6" s="11"/>
      <c r="D6" s="12"/>
      <c r="E6" s="13" t="s">
        <v>13</v>
      </c>
      <c r="F6" s="14">
        <v>0.45</v>
      </c>
      <c r="G6" s="15">
        <f>100*C6/(100-D6)</f>
        <v>0</v>
      </c>
      <c r="H6" s="16">
        <f>F6*G6</f>
        <v>0</v>
      </c>
    </row>
    <row r="7" spans="1:8" x14ac:dyDescent="0.2">
      <c r="A7" s="9">
        <f t="shared" ref="A7:A20" si="0">100*F7/(100-D7)</f>
        <v>0.05</v>
      </c>
      <c r="B7" s="10" t="s">
        <v>12</v>
      </c>
      <c r="C7" s="11"/>
      <c r="D7" s="12"/>
      <c r="E7" s="13" t="s">
        <v>14</v>
      </c>
      <c r="F7" s="14">
        <v>0.05</v>
      </c>
      <c r="G7" s="15">
        <f t="shared" ref="G7:G20" si="1">100*C7/(100-D7)</f>
        <v>0</v>
      </c>
      <c r="H7" s="16">
        <f t="shared" ref="H7:H10" si="2">F7*G7</f>
        <v>0</v>
      </c>
    </row>
    <row r="8" spans="1:8" x14ac:dyDescent="0.2">
      <c r="A8" s="9">
        <f t="shared" si="0"/>
        <v>5.0000000000000001E-3</v>
      </c>
      <c r="B8" s="10" t="s">
        <v>12</v>
      </c>
      <c r="C8" s="11"/>
      <c r="D8" s="12"/>
      <c r="E8" s="13" t="s">
        <v>15</v>
      </c>
      <c r="F8" s="14">
        <v>5.0000000000000001E-3</v>
      </c>
      <c r="G8" s="15">
        <f t="shared" si="1"/>
        <v>0</v>
      </c>
      <c r="H8" s="16">
        <f t="shared" si="2"/>
        <v>0</v>
      </c>
    </row>
    <row r="9" spans="1:8" x14ac:dyDescent="0.2">
      <c r="A9" s="17">
        <f t="shared" si="0"/>
        <v>5.0000000000000001E-3</v>
      </c>
      <c r="B9" s="18" t="s">
        <v>16</v>
      </c>
      <c r="C9" s="19"/>
      <c r="D9" s="20"/>
      <c r="E9" s="21" t="s">
        <v>17</v>
      </c>
      <c r="F9" s="22">
        <v>5.0000000000000001E-3</v>
      </c>
      <c r="G9" s="23">
        <f t="shared" si="1"/>
        <v>0</v>
      </c>
      <c r="H9" s="24">
        <f t="shared" si="2"/>
        <v>0</v>
      </c>
    </row>
    <row r="10" spans="1:8" x14ac:dyDescent="0.2">
      <c r="A10" s="17">
        <f t="shared" si="0"/>
        <v>0.05</v>
      </c>
      <c r="B10" s="25" t="s">
        <v>12</v>
      </c>
      <c r="C10" s="26"/>
      <c r="D10" s="26"/>
      <c r="E10" s="26" t="s">
        <v>18</v>
      </c>
      <c r="F10" s="26">
        <v>0.05</v>
      </c>
      <c r="G10" s="23">
        <f t="shared" si="1"/>
        <v>0</v>
      </c>
      <c r="H10" s="24">
        <f t="shared" si="2"/>
        <v>0</v>
      </c>
    </row>
    <row r="11" spans="1:8" x14ac:dyDescent="0.2">
      <c r="A11" s="9">
        <f>100*F11/(100-D11)</f>
        <v>0</v>
      </c>
      <c r="B11" s="10"/>
      <c r="C11" s="11"/>
      <c r="D11" s="12"/>
      <c r="E11" s="26" t="s">
        <v>19</v>
      </c>
      <c r="F11" s="14"/>
      <c r="G11" s="15">
        <f>100*C11/(100-D11)</f>
        <v>0</v>
      </c>
      <c r="H11" s="16">
        <f>F11*G11</f>
        <v>0</v>
      </c>
    </row>
    <row r="12" spans="1:8" x14ac:dyDescent="0.2">
      <c r="A12" s="9">
        <f t="shared" si="0"/>
        <v>0</v>
      </c>
      <c r="B12" s="10"/>
      <c r="C12" s="11"/>
      <c r="D12" s="12"/>
      <c r="F12" s="14"/>
      <c r="G12" s="15">
        <f t="shared" si="1"/>
        <v>0</v>
      </c>
      <c r="H12" s="16">
        <f t="shared" ref="H12:H20" si="3">F12*G12</f>
        <v>0</v>
      </c>
    </row>
    <row r="13" spans="1:8" x14ac:dyDescent="0.2">
      <c r="A13" s="9">
        <f t="shared" si="0"/>
        <v>0</v>
      </c>
      <c r="B13" s="10"/>
      <c r="C13" s="11"/>
      <c r="D13" s="12"/>
      <c r="E13" s="13"/>
      <c r="F13" s="14"/>
      <c r="G13" s="15">
        <f t="shared" si="1"/>
        <v>0</v>
      </c>
      <c r="H13" s="16">
        <f t="shared" si="3"/>
        <v>0</v>
      </c>
    </row>
    <row r="14" spans="1:8" x14ac:dyDescent="0.2">
      <c r="A14" s="9">
        <f t="shared" si="0"/>
        <v>0</v>
      </c>
      <c r="B14" s="10"/>
      <c r="C14" s="11"/>
      <c r="D14" s="12"/>
      <c r="E14" s="13"/>
      <c r="F14" s="14"/>
      <c r="G14" s="15">
        <f t="shared" si="1"/>
        <v>0</v>
      </c>
      <c r="H14" s="16">
        <f t="shared" si="3"/>
        <v>0</v>
      </c>
    </row>
    <row r="15" spans="1:8" x14ac:dyDescent="0.2">
      <c r="A15" s="9">
        <f t="shared" si="0"/>
        <v>0</v>
      </c>
      <c r="B15" s="10"/>
      <c r="C15" s="11"/>
      <c r="D15" s="12"/>
      <c r="E15" s="13"/>
      <c r="F15" s="14"/>
      <c r="G15" s="15">
        <f t="shared" si="1"/>
        <v>0</v>
      </c>
      <c r="H15" s="16">
        <f t="shared" si="3"/>
        <v>0</v>
      </c>
    </row>
    <row r="16" spans="1:8" x14ac:dyDescent="0.2">
      <c r="A16" s="9">
        <f t="shared" si="0"/>
        <v>0</v>
      </c>
      <c r="B16" s="10"/>
      <c r="C16" s="11"/>
      <c r="D16" s="12"/>
      <c r="E16" s="13"/>
      <c r="F16" s="14"/>
      <c r="G16" s="15">
        <f t="shared" si="1"/>
        <v>0</v>
      </c>
      <c r="H16" s="16"/>
    </row>
    <row r="17" spans="1:8" x14ac:dyDescent="0.2">
      <c r="A17" s="9">
        <f t="shared" si="0"/>
        <v>0</v>
      </c>
      <c r="B17" s="10"/>
      <c r="C17" s="11"/>
      <c r="D17" s="12"/>
      <c r="E17" s="13"/>
      <c r="F17" s="14"/>
      <c r="G17" s="15">
        <f t="shared" si="1"/>
        <v>0</v>
      </c>
      <c r="H17" s="16">
        <f t="shared" si="3"/>
        <v>0</v>
      </c>
    </row>
    <row r="18" spans="1:8" x14ac:dyDescent="0.2">
      <c r="A18" s="9">
        <f t="shared" si="0"/>
        <v>0</v>
      </c>
      <c r="B18" s="10"/>
      <c r="C18" s="11"/>
      <c r="D18" s="12"/>
      <c r="E18" s="13"/>
      <c r="F18" s="14"/>
      <c r="G18" s="15">
        <f t="shared" si="1"/>
        <v>0</v>
      </c>
      <c r="H18" s="16">
        <f t="shared" si="3"/>
        <v>0</v>
      </c>
    </row>
    <row r="19" spans="1:8" x14ac:dyDescent="0.2">
      <c r="A19" s="9">
        <f t="shared" si="0"/>
        <v>0</v>
      </c>
      <c r="B19" s="10"/>
      <c r="C19" s="11"/>
      <c r="D19" s="12"/>
      <c r="E19" s="13"/>
      <c r="F19" s="14"/>
      <c r="G19" s="15">
        <f t="shared" si="1"/>
        <v>0</v>
      </c>
      <c r="H19" s="16">
        <f t="shared" si="3"/>
        <v>0</v>
      </c>
    </row>
    <row r="20" spans="1:8" x14ac:dyDescent="0.2">
      <c r="A20" s="9">
        <f t="shared" si="0"/>
        <v>0</v>
      </c>
      <c r="B20" s="10"/>
      <c r="C20" s="11"/>
      <c r="D20" s="12"/>
      <c r="E20" s="13"/>
      <c r="F20" s="14"/>
      <c r="G20" s="15">
        <f t="shared" si="1"/>
        <v>0</v>
      </c>
      <c r="H20" s="16">
        <f t="shared" si="3"/>
        <v>0</v>
      </c>
    </row>
    <row r="21" spans="1:8" ht="13.5" thickBot="1" x14ac:dyDescent="0.25">
      <c r="A21" s="27"/>
      <c r="B21" s="28"/>
      <c r="C21" s="29"/>
      <c r="D21" s="30"/>
      <c r="E21" s="31" t="s">
        <v>20</v>
      </c>
      <c r="F21" s="32"/>
      <c r="G21" s="33"/>
      <c r="H21" s="23">
        <f>F21*SUM(H6:H20)</f>
        <v>0</v>
      </c>
    </row>
    <row r="22" spans="1:8" ht="13.5" thickBot="1" x14ac:dyDescent="0.25">
      <c r="A22" s="34" t="s">
        <v>21</v>
      </c>
      <c r="B22" s="34"/>
      <c r="C22" s="34"/>
      <c r="D22" s="34"/>
      <c r="E22" s="34"/>
      <c r="F22" s="34"/>
      <c r="G22" s="35"/>
      <c r="H22" s="36">
        <f>SUM(H6:H21)</f>
        <v>0</v>
      </c>
    </row>
    <row r="23" spans="1:8" ht="13.5" thickBot="1" x14ac:dyDescent="0.25">
      <c r="A23" s="34"/>
      <c r="B23" s="34"/>
      <c r="C23" s="34"/>
      <c r="D23" s="34"/>
      <c r="E23" s="34"/>
      <c r="F23" s="34"/>
      <c r="G23" s="35"/>
      <c r="H23" s="36"/>
    </row>
    <row r="24" spans="1:8" x14ac:dyDescent="0.2">
      <c r="A24" s="2" t="s">
        <v>22</v>
      </c>
      <c r="B24" s="2"/>
      <c r="C24" s="37"/>
      <c r="D24" s="38">
        <f>SUM(F6:F11)</f>
        <v>0.56000000000000005</v>
      </c>
      <c r="E24" s="3" t="s">
        <v>23</v>
      </c>
    </row>
    <row r="25" spans="1:8" ht="15" x14ac:dyDescent="0.25">
      <c r="A25" s="2" t="s">
        <v>24</v>
      </c>
      <c r="B25" s="2"/>
      <c r="C25" s="37"/>
      <c r="D25" s="39">
        <v>0.15</v>
      </c>
      <c r="E25" s="3" t="s">
        <v>25</v>
      </c>
    </row>
    <row r="26" spans="1:8" x14ac:dyDescent="0.2">
      <c r="A26" s="2" t="s">
        <v>26</v>
      </c>
      <c r="B26" s="2"/>
      <c r="C26" s="37"/>
      <c r="D26" s="38">
        <f>D24-(D24*D25)</f>
        <v>0.47600000000000003</v>
      </c>
      <c r="E26" s="3" t="s">
        <v>27</v>
      </c>
    </row>
    <row r="27" spans="1:8" x14ac:dyDescent="0.2">
      <c r="A27" s="2" t="s">
        <v>28</v>
      </c>
      <c r="B27" s="2"/>
      <c r="C27" s="37"/>
      <c r="D27" s="40">
        <v>0.1</v>
      </c>
      <c r="E27" s="3" t="s">
        <v>27</v>
      </c>
      <c r="F27" s="3" t="s">
        <v>29</v>
      </c>
      <c r="H27" s="41">
        <f>H22/D26</f>
        <v>0</v>
      </c>
    </row>
    <row r="28" spans="1:8" x14ac:dyDescent="0.2">
      <c r="A28" s="2" t="s">
        <v>30</v>
      </c>
      <c r="B28" s="2"/>
      <c r="C28" s="37"/>
      <c r="D28" s="42">
        <f>D26/D27</f>
        <v>4.76</v>
      </c>
      <c r="E28" s="3" t="s">
        <v>31</v>
      </c>
      <c r="F28" s="3" t="s">
        <v>32</v>
      </c>
      <c r="H28" s="41">
        <f>H22/D28</f>
        <v>0</v>
      </c>
    </row>
    <row r="30" spans="1:8" x14ac:dyDescent="0.2">
      <c r="A30" s="43" t="s">
        <v>33</v>
      </c>
    </row>
    <row r="38" spans="1:1" x14ac:dyDescent="0.2">
      <c r="A38" s="43"/>
    </row>
    <row r="47" spans="1:1" x14ac:dyDescent="0.2">
      <c r="A47" s="43"/>
    </row>
    <row r="48" spans="1:1" x14ac:dyDescent="0.2">
      <c r="A48" s="43"/>
    </row>
  </sheetData>
  <sheetProtection insertRows="0"/>
  <mergeCells count="8">
    <mergeCell ref="A27:C27"/>
    <mergeCell ref="A28:C28"/>
    <mergeCell ref="A1:H1"/>
    <mergeCell ref="A22:G22"/>
    <mergeCell ref="A23:G23"/>
    <mergeCell ref="A24:C24"/>
    <mergeCell ref="A25:C25"/>
    <mergeCell ref="A26:C26"/>
  </mergeCells>
  <conditionalFormatting sqref="A6:A20 G6:H20">
    <cfRule type="cellIs" dxfId="10"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9C9F-9F7F-458B-89D8-8BC324251789}">
  <dimension ref="A1:H48"/>
  <sheetViews>
    <sheetView tabSelected="1" showWhiteSpace="0" view="pageLayout"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0.3</v>
      </c>
      <c r="B6" s="10" t="s">
        <v>12</v>
      </c>
      <c r="C6" s="11"/>
      <c r="D6" s="12"/>
      <c r="E6" s="13" t="s">
        <v>13</v>
      </c>
      <c r="F6" s="14">
        <v>0.3</v>
      </c>
      <c r="G6" s="15">
        <f>100*C6/(100-D6)</f>
        <v>0</v>
      </c>
      <c r="H6" s="16">
        <f>F6*G6</f>
        <v>0</v>
      </c>
    </row>
    <row r="7" spans="1:8" x14ac:dyDescent="0.2">
      <c r="A7" s="9">
        <f t="shared" ref="A7:A20" si="0">100*F7/(100-D7)</f>
        <v>0.15</v>
      </c>
      <c r="B7" s="10" t="s">
        <v>12</v>
      </c>
      <c r="C7" s="11"/>
      <c r="D7" s="12"/>
      <c r="E7" s="13" t="s">
        <v>35</v>
      </c>
      <c r="F7" s="14">
        <v>0.15</v>
      </c>
      <c r="G7" s="15">
        <f t="shared" ref="G7:G20" si="1">100*C7/(100-D7)</f>
        <v>0</v>
      </c>
      <c r="H7" s="16">
        <f t="shared" ref="H7:H10" si="2">F7*G7</f>
        <v>0</v>
      </c>
    </row>
    <row r="8" spans="1:8" x14ac:dyDescent="0.2">
      <c r="A8" s="9">
        <f t="shared" si="0"/>
        <v>0.05</v>
      </c>
      <c r="B8" s="10" t="s">
        <v>12</v>
      </c>
      <c r="C8" s="11"/>
      <c r="D8" s="12"/>
      <c r="E8" s="13" t="s">
        <v>14</v>
      </c>
      <c r="F8" s="14">
        <v>0.05</v>
      </c>
      <c r="G8" s="15">
        <f t="shared" si="1"/>
        <v>0</v>
      </c>
      <c r="H8" s="16">
        <f t="shared" si="2"/>
        <v>0</v>
      </c>
    </row>
    <row r="9" spans="1:8" x14ac:dyDescent="0.2">
      <c r="A9" s="17">
        <f t="shared" si="0"/>
        <v>5.0000000000000001E-3</v>
      </c>
      <c r="B9" s="18" t="s">
        <v>16</v>
      </c>
      <c r="C9" s="19"/>
      <c r="D9" s="20"/>
      <c r="E9" s="21" t="s">
        <v>15</v>
      </c>
      <c r="F9" s="22">
        <v>5.0000000000000001E-3</v>
      </c>
      <c r="G9" s="23">
        <f t="shared" si="1"/>
        <v>0</v>
      </c>
      <c r="H9" s="24">
        <f t="shared" si="2"/>
        <v>0</v>
      </c>
    </row>
    <row r="10" spans="1:8" x14ac:dyDescent="0.2">
      <c r="A10" s="17">
        <f t="shared" si="0"/>
        <v>5.0000000000000001E-3</v>
      </c>
      <c r="B10" s="18" t="s">
        <v>16</v>
      </c>
      <c r="C10" s="19"/>
      <c r="D10" s="20"/>
      <c r="E10" s="21" t="s">
        <v>17</v>
      </c>
      <c r="F10" s="22">
        <v>5.0000000000000001E-3</v>
      </c>
      <c r="G10" s="23">
        <f t="shared" si="1"/>
        <v>0</v>
      </c>
      <c r="H10" s="24">
        <f t="shared" si="2"/>
        <v>0</v>
      </c>
    </row>
    <row r="11" spans="1:8" x14ac:dyDescent="0.2">
      <c r="A11" s="9">
        <f>100*F11/(100-D11)</f>
        <v>2.5000000000000001E-2</v>
      </c>
      <c r="B11" s="25" t="s">
        <v>12</v>
      </c>
      <c r="C11" s="26"/>
      <c r="D11" s="26"/>
      <c r="E11" s="26" t="s">
        <v>18</v>
      </c>
      <c r="F11" s="26">
        <v>2.5000000000000001E-2</v>
      </c>
      <c r="G11" s="15">
        <f>100*C11/(100-D11)</f>
        <v>0</v>
      </c>
      <c r="H11" s="16">
        <f>F11*G11</f>
        <v>0</v>
      </c>
    </row>
    <row r="12" spans="1:8" x14ac:dyDescent="0.2">
      <c r="A12" s="9">
        <f t="shared" si="0"/>
        <v>0</v>
      </c>
      <c r="B12" s="10"/>
      <c r="C12" s="11"/>
      <c r="D12" s="12"/>
      <c r="E12" s="26" t="s">
        <v>19</v>
      </c>
      <c r="F12" s="14"/>
      <c r="G12" s="15">
        <f t="shared" si="1"/>
        <v>0</v>
      </c>
      <c r="H12" s="16">
        <f t="shared" ref="H12:H20" si="3">F12*G12</f>
        <v>0</v>
      </c>
    </row>
    <row r="13" spans="1:8" x14ac:dyDescent="0.2">
      <c r="A13" s="9">
        <f t="shared" si="0"/>
        <v>0</v>
      </c>
      <c r="B13" s="10"/>
      <c r="C13" s="11"/>
      <c r="D13" s="12"/>
      <c r="E13" s="13"/>
      <c r="F13" s="14"/>
      <c r="G13" s="15">
        <f t="shared" si="1"/>
        <v>0</v>
      </c>
      <c r="H13" s="16">
        <f t="shared" si="3"/>
        <v>0</v>
      </c>
    </row>
    <row r="14" spans="1:8" x14ac:dyDescent="0.2">
      <c r="A14" s="9">
        <f t="shared" si="0"/>
        <v>0</v>
      </c>
      <c r="B14" s="10"/>
      <c r="C14" s="11"/>
      <c r="D14" s="12"/>
      <c r="E14" s="13"/>
      <c r="F14" s="14"/>
      <c r="G14" s="15">
        <f t="shared" si="1"/>
        <v>0</v>
      </c>
      <c r="H14" s="16">
        <f t="shared" si="3"/>
        <v>0</v>
      </c>
    </row>
    <row r="15" spans="1:8" x14ac:dyDescent="0.2">
      <c r="A15" s="9">
        <f t="shared" si="0"/>
        <v>0</v>
      </c>
      <c r="B15" s="10"/>
      <c r="C15" s="11"/>
      <c r="D15" s="12"/>
      <c r="E15" s="13"/>
      <c r="F15" s="14"/>
      <c r="G15" s="15">
        <f t="shared" si="1"/>
        <v>0</v>
      </c>
      <c r="H15" s="16">
        <f t="shared" si="3"/>
        <v>0</v>
      </c>
    </row>
    <row r="16" spans="1:8" x14ac:dyDescent="0.2">
      <c r="A16" s="9">
        <f t="shared" si="0"/>
        <v>0</v>
      </c>
      <c r="B16" s="10"/>
      <c r="C16" s="11"/>
      <c r="D16" s="12"/>
      <c r="E16" s="13"/>
      <c r="F16" s="14"/>
      <c r="G16" s="15">
        <f t="shared" si="1"/>
        <v>0</v>
      </c>
      <c r="H16" s="16"/>
    </row>
    <row r="17" spans="1:8" x14ac:dyDescent="0.2">
      <c r="A17" s="9">
        <f t="shared" si="0"/>
        <v>0</v>
      </c>
      <c r="B17" s="10"/>
      <c r="C17" s="11"/>
      <c r="D17" s="12"/>
      <c r="E17" s="13"/>
      <c r="F17" s="14"/>
      <c r="G17" s="15">
        <f t="shared" si="1"/>
        <v>0</v>
      </c>
      <c r="H17" s="16">
        <f t="shared" si="3"/>
        <v>0</v>
      </c>
    </row>
    <row r="18" spans="1:8" x14ac:dyDescent="0.2">
      <c r="A18" s="9">
        <f t="shared" si="0"/>
        <v>0</v>
      </c>
      <c r="B18" s="10"/>
      <c r="C18" s="11"/>
      <c r="D18" s="12"/>
      <c r="E18" s="13"/>
      <c r="F18" s="14"/>
      <c r="G18" s="15">
        <f t="shared" si="1"/>
        <v>0</v>
      </c>
      <c r="H18" s="16">
        <f t="shared" si="3"/>
        <v>0</v>
      </c>
    </row>
    <row r="19" spans="1:8" x14ac:dyDescent="0.2">
      <c r="A19" s="9">
        <f t="shared" si="0"/>
        <v>0</v>
      </c>
      <c r="B19" s="10"/>
      <c r="C19" s="11"/>
      <c r="D19" s="12"/>
      <c r="E19" s="13"/>
      <c r="F19" s="14"/>
      <c r="G19" s="15">
        <f t="shared" si="1"/>
        <v>0</v>
      </c>
      <c r="H19" s="16">
        <f t="shared" si="3"/>
        <v>0</v>
      </c>
    </row>
    <row r="20" spans="1:8" x14ac:dyDescent="0.2">
      <c r="A20" s="9">
        <f t="shared" si="0"/>
        <v>0</v>
      </c>
      <c r="B20" s="10"/>
      <c r="C20" s="11"/>
      <c r="D20" s="12"/>
      <c r="E20" s="13"/>
      <c r="F20" s="14"/>
      <c r="G20" s="15">
        <f t="shared" si="1"/>
        <v>0</v>
      </c>
      <c r="H20" s="16">
        <f t="shared" si="3"/>
        <v>0</v>
      </c>
    </row>
    <row r="21" spans="1:8" ht="13.5" thickBot="1" x14ac:dyDescent="0.25">
      <c r="A21" s="27"/>
      <c r="B21" s="28"/>
      <c r="C21" s="29"/>
      <c r="D21" s="30"/>
      <c r="E21" s="31" t="s">
        <v>20</v>
      </c>
      <c r="F21" s="32"/>
      <c r="G21" s="33"/>
      <c r="H21" s="23">
        <f>F21*SUM(H6:H20)</f>
        <v>0</v>
      </c>
    </row>
    <row r="22" spans="1:8" ht="13.5" thickBot="1" x14ac:dyDescent="0.25">
      <c r="A22" s="34" t="s">
        <v>21</v>
      </c>
      <c r="B22" s="34"/>
      <c r="C22" s="34"/>
      <c r="D22" s="34"/>
      <c r="E22" s="34"/>
      <c r="F22" s="34"/>
      <c r="G22" s="35"/>
      <c r="H22" s="36">
        <f>SUM(H6:H21)</f>
        <v>0</v>
      </c>
    </row>
    <row r="23" spans="1:8" ht="13.5" thickBot="1" x14ac:dyDescent="0.25">
      <c r="A23" s="34"/>
      <c r="B23" s="34"/>
      <c r="C23" s="34"/>
      <c r="D23" s="34"/>
      <c r="E23" s="34"/>
      <c r="F23" s="34"/>
      <c r="G23" s="35"/>
      <c r="H23" s="36"/>
    </row>
    <row r="24" spans="1:8" x14ac:dyDescent="0.2">
      <c r="A24" s="2" t="s">
        <v>22</v>
      </c>
      <c r="B24" s="2"/>
      <c r="C24" s="37"/>
      <c r="D24" s="38">
        <f>SUM(F6:F11)</f>
        <v>0.53499999999999992</v>
      </c>
      <c r="E24" s="3" t="s">
        <v>23</v>
      </c>
    </row>
    <row r="25" spans="1:8" ht="15" x14ac:dyDescent="0.25">
      <c r="A25" s="2" t="s">
        <v>24</v>
      </c>
      <c r="B25" s="2"/>
      <c r="C25" s="37"/>
      <c r="D25" s="39">
        <v>0.15</v>
      </c>
      <c r="E25" s="3" t="s">
        <v>25</v>
      </c>
    </row>
    <row r="26" spans="1:8" x14ac:dyDescent="0.2">
      <c r="A26" s="2" t="s">
        <v>26</v>
      </c>
      <c r="B26" s="2"/>
      <c r="C26" s="37"/>
      <c r="D26" s="38">
        <f>D24-(D24*D25)</f>
        <v>0.45474999999999993</v>
      </c>
      <c r="E26" s="3" t="s">
        <v>27</v>
      </c>
    </row>
    <row r="27" spans="1:8" x14ac:dyDescent="0.2">
      <c r="A27" s="2" t="s">
        <v>28</v>
      </c>
      <c r="B27" s="2"/>
      <c r="C27" s="37"/>
      <c r="D27" s="40">
        <v>0.15</v>
      </c>
      <c r="E27" s="3" t="s">
        <v>27</v>
      </c>
      <c r="F27" s="3" t="s">
        <v>29</v>
      </c>
      <c r="H27" s="41">
        <f>H22/D26</f>
        <v>0</v>
      </c>
    </row>
    <row r="28" spans="1:8" x14ac:dyDescent="0.2">
      <c r="A28" s="2" t="s">
        <v>30</v>
      </c>
      <c r="B28" s="2"/>
      <c r="C28" s="37"/>
      <c r="D28" s="42">
        <f>D26/D27</f>
        <v>3.0316666666666663</v>
      </c>
      <c r="E28" s="3" t="s">
        <v>31</v>
      </c>
      <c r="F28" s="3" t="s">
        <v>32</v>
      </c>
      <c r="H28" s="41">
        <f>H22/D28</f>
        <v>0</v>
      </c>
    </row>
    <row r="30" spans="1:8" x14ac:dyDescent="0.2">
      <c r="A30" s="43" t="s">
        <v>33</v>
      </c>
    </row>
    <row r="38" spans="1:1" x14ac:dyDescent="0.2">
      <c r="A38" s="43"/>
    </row>
    <row r="47" spans="1:1" x14ac:dyDescent="0.2">
      <c r="A47" s="43"/>
    </row>
    <row r="48" spans="1:1" x14ac:dyDescent="0.2">
      <c r="A48" s="43"/>
    </row>
  </sheetData>
  <sheetProtection insertRows="0"/>
  <mergeCells count="8">
    <mergeCell ref="A27:C27"/>
    <mergeCell ref="A28:C28"/>
    <mergeCell ref="A1:H1"/>
    <mergeCell ref="A22:G22"/>
    <mergeCell ref="A23:G23"/>
    <mergeCell ref="A24:C24"/>
    <mergeCell ref="A25:C25"/>
    <mergeCell ref="A26:C26"/>
  </mergeCells>
  <conditionalFormatting sqref="A6:A20 G6:H20">
    <cfRule type="cellIs" dxfId="9"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93401-DBA0-46DB-A49C-C8FAD4644A57}">
  <dimension ref="A1:H48"/>
  <sheetViews>
    <sheetView tabSelected="1" showWhiteSpace="0" view="pageLayout"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0.3</v>
      </c>
      <c r="B6" s="10" t="s">
        <v>12</v>
      </c>
      <c r="C6" s="11"/>
      <c r="D6" s="12"/>
      <c r="E6" s="13" t="s">
        <v>13</v>
      </c>
      <c r="F6" s="14">
        <v>0.3</v>
      </c>
      <c r="G6" s="15">
        <f>100*C6/(100-D6)</f>
        <v>0</v>
      </c>
      <c r="H6" s="16">
        <f>F6*G6</f>
        <v>0</v>
      </c>
    </row>
    <row r="7" spans="1:8" x14ac:dyDescent="0.2">
      <c r="A7" s="9">
        <f t="shared" ref="A7:A20" si="0">100*F7/(100-D7)</f>
        <v>0.15</v>
      </c>
      <c r="B7" s="10" t="s">
        <v>12</v>
      </c>
      <c r="C7" s="11"/>
      <c r="D7" s="12"/>
      <c r="E7" s="13" t="s">
        <v>35</v>
      </c>
      <c r="F7" s="14">
        <v>0.15</v>
      </c>
      <c r="G7" s="15">
        <f t="shared" ref="G7:G20" si="1">100*C7/(100-D7)</f>
        <v>0</v>
      </c>
      <c r="H7" s="16">
        <f t="shared" ref="H7:H10" si="2">F7*G7</f>
        <v>0</v>
      </c>
    </row>
    <row r="8" spans="1:8" x14ac:dyDescent="0.2">
      <c r="A8" s="9">
        <f t="shared" si="0"/>
        <v>0.05</v>
      </c>
      <c r="B8" s="10" t="s">
        <v>12</v>
      </c>
      <c r="C8" s="11"/>
      <c r="D8" s="12"/>
      <c r="E8" s="13" t="s">
        <v>14</v>
      </c>
      <c r="F8" s="14">
        <v>0.05</v>
      </c>
      <c r="G8" s="15">
        <f t="shared" si="1"/>
        <v>0</v>
      </c>
      <c r="H8" s="16">
        <f t="shared" si="2"/>
        <v>0</v>
      </c>
    </row>
    <row r="9" spans="1:8" x14ac:dyDescent="0.2">
      <c r="A9" s="17">
        <f t="shared" si="0"/>
        <v>5.0000000000000001E-3</v>
      </c>
      <c r="B9" s="18" t="s">
        <v>16</v>
      </c>
      <c r="C9" s="19"/>
      <c r="D9" s="20"/>
      <c r="E9" s="21" t="s">
        <v>15</v>
      </c>
      <c r="F9" s="22">
        <v>5.0000000000000001E-3</v>
      </c>
      <c r="G9" s="23">
        <f t="shared" si="1"/>
        <v>0</v>
      </c>
      <c r="H9" s="24">
        <f t="shared" si="2"/>
        <v>0</v>
      </c>
    </row>
    <row r="10" spans="1:8" x14ac:dyDescent="0.2">
      <c r="A10" s="17">
        <f t="shared" si="0"/>
        <v>5.0000000000000001E-3</v>
      </c>
      <c r="B10" s="18" t="s">
        <v>16</v>
      </c>
      <c r="C10" s="19"/>
      <c r="D10" s="20"/>
      <c r="E10" s="21" t="s">
        <v>17</v>
      </c>
      <c r="F10" s="22">
        <v>5.0000000000000001E-3</v>
      </c>
      <c r="G10" s="23">
        <f t="shared" si="1"/>
        <v>0</v>
      </c>
      <c r="H10" s="24">
        <f t="shared" si="2"/>
        <v>0</v>
      </c>
    </row>
    <row r="11" spans="1:8" x14ac:dyDescent="0.2">
      <c r="A11" s="9">
        <f>100*F11/(100-D11)</f>
        <v>0.05</v>
      </c>
      <c r="B11" s="25" t="s">
        <v>12</v>
      </c>
      <c r="C11" s="26"/>
      <c r="D11" s="26"/>
      <c r="E11" s="26" t="s">
        <v>18</v>
      </c>
      <c r="F11" s="26">
        <v>0.05</v>
      </c>
      <c r="G11" s="15">
        <f>100*C11/(100-D11)</f>
        <v>0</v>
      </c>
      <c r="H11" s="16">
        <f>F11*G11</f>
        <v>0</v>
      </c>
    </row>
    <row r="12" spans="1:8" x14ac:dyDescent="0.2">
      <c r="A12" s="9">
        <f t="shared" si="0"/>
        <v>0</v>
      </c>
      <c r="B12" s="10"/>
      <c r="C12" s="11"/>
      <c r="D12" s="12"/>
      <c r="E12" s="26" t="s">
        <v>19</v>
      </c>
      <c r="F12" s="14"/>
      <c r="G12" s="15">
        <f t="shared" si="1"/>
        <v>0</v>
      </c>
      <c r="H12" s="16">
        <f t="shared" ref="H12:H20" si="3">F12*G12</f>
        <v>0</v>
      </c>
    </row>
    <row r="13" spans="1:8" x14ac:dyDescent="0.2">
      <c r="A13" s="9">
        <f t="shared" si="0"/>
        <v>0</v>
      </c>
      <c r="B13" s="10"/>
      <c r="C13" s="11"/>
      <c r="D13" s="12"/>
      <c r="E13" s="13"/>
      <c r="F13" s="14"/>
      <c r="G13" s="15">
        <f t="shared" si="1"/>
        <v>0</v>
      </c>
      <c r="H13" s="16">
        <f t="shared" si="3"/>
        <v>0</v>
      </c>
    </row>
    <row r="14" spans="1:8" x14ac:dyDescent="0.2">
      <c r="A14" s="9">
        <f t="shared" si="0"/>
        <v>0</v>
      </c>
      <c r="B14" s="10"/>
      <c r="C14" s="11"/>
      <c r="D14" s="12"/>
      <c r="E14" s="13"/>
      <c r="F14" s="14"/>
      <c r="G14" s="15">
        <f t="shared" si="1"/>
        <v>0</v>
      </c>
      <c r="H14" s="16">
        <f t="shared" si="3"/>
        <v>0</v>
      </c>
    </row>
    <row r="15" spans="1:8" x14ac:dyDescent="0.2">
      <c r="A15" s="9">
        <f t="shared" si="0"/>
        <v>0</v>
      </c>
      <c r="B15" s="10"/>
      <c r="C15" s="11"/>
      <c r="D15" s="12"/>
      <c r="E15" s="13"/>
      <c r="F15" s="14"/>
      <c r="G15" s="15">
        <f t="shared" si="1"/>
        <v>0</v>
      </c>
      <c r="H15" s="16">
        <f t="shared" si="3"/>
        <v>0</v>
      </c>
    </row>
    <row r="16" spans="1:8" x14ac:dyDescent="0.2">
      <c r="A16" s="9">
        <f t="shared" si="0"/>
        <v>0</v>
      </c>
      <c r="B16" s="10"/>
      <c r="C16" s="11"/>
      <c r="D16" s="12"/>
      <c r="E16" s="13"/>
      <c r="F16" s="14"/>
      <c r="G16" s="15">
        <f t="shared" si="1"/>
        <v>0</v>
      </c>
      <c r="H16" s="16"/>
    </row>
    <row r="17" spans="1:8" x14ac:dyDescent="0.2">
      <c r="A17" s="9">
        <f t="shared" si="0"/>
        <v>0</v>
      </c>
      <c r="B17" s="10"/>
      <c r="C17" s="11"/>
      <c r="D17" s="12"/>
      <c r="E17" s="13"/>
      <c r="F17" s="14"/>
      <c r="G17" s="15">
        <f t="shared" si="1"/>
        <v>0</v>
      </c>
      <c r="H17" s="16">
        <f t="shared" si="3"/>
        <v>0</v>
      </c>
    </row>
    <row r="18" spans="1:8" x14ac:dyDescent="0.2">
      <c r="A18" s="9">
        <f t="shared" si="0"/>
        <v>0</v>
      </c>
      <c r="B18" s="10"/>
      <c r="C18" s="11"/>
      <c r="D18" s="12"/>
      <c r="E18" s="13"/>
      <c r="F18" s="14"/>
      <c r="G18" s="15">
        <f t="shared" si="1"/>
        <v>0</v>
      </c>
      <c r="H18" s="16">
        <f t="shared" si="3"/>
        <v>0</v>
      </c>
    </row>
    <row r="19" spans="1:8" x14ac:dyDescent="0.2">
      <c r="A19" s="9">
        <f t="shared" si="0"/>
        <v>0</v>
      </c>
      <c r="B19" s="10"/>
      <c r="C19" s="11"/>
      <c r="D19" s="12"/>
      <c r="E19" s="13"/>
      <c r="F19" s="14"/>
      <c r="G19" s="15">
        <f t="shared" si="1"/>
        <v>0</v>
      </c>
      <c r="H19" s="16">
        <f t="shared" si="3"/>
        <v>0</v>
      </c>
    </row>
    <row r="20" spans="1:8" x14ac:dyDescent="0.2">
      <c r="A20" s="9">
        <f t="shared" si="0"/>
        <v>0</v>
      </c>
      <c r="B20" s="10"/>
      <c r="C20" s="11"/>
      <c r="D20" s="12"/>
      <c r="E20" s="13"/>
      <c r="F20" s="14"/>
      <c r="G20" s="15">
        <f t="shared" si="1"/>
        <v>0</v>
      </c>
      <c r="H20" s="16">
        <f t="shared" si="3"/>
        <v>0</v>
      </c>
    </row>
    <row r="21" spans="1:8" ht="13.5" thickBot="1" x14ac:dyDescent="0.25">
      <c r="A21" s="27"/>
      <c r="B21" s="28"/>
      <c r="C21" s="29"/>
      <c r="D21" s="30"/>
      <c r="E21" s="31" t="s">
        <v>20</v>
      </c>
      <c r="F21" s="32"/>
      <c r="G21" s="33"/>
      <c r="H21" s="23">
        <f>F21*SUM(H6:H20)</f>
        <v>0</v>
      </c>
    </row>
    <row r="22" spans="1:8" ht="13.5" thickBot="1" x14ac:dyDescent="0.25">
      <c r="A22" s="34" t="s">
        <v>21</v>
      </c>
      <c r="B22" s="34"/>
      <c r="C22" s="34"/>
      <c r="D22" s="34"/>
      <c r="E22" s="34"/>
      <c r="F22" s="34"/>
      <c r="G22" s="35"/>
      <c r="H22" s="36">
        <f>SUM(H6:H21)</f>
        <v>0</v>
      </c>
    </row>
    <row r="23" spans="1:8" ht="13.5" thickBot="1" x14ac:dyDescent="0.25">
      <c r="A23" s="34"/>
      <c r="B23" s="34"/>
      <c r="C23" s="34"/>
      <c r="D23" s="34"/>
      <c r="E23" s="34"/>
      <c r="F23" s="34"/>
      <c r="G23" s="35"/>
      <c r="H23" s="36"/>
    </row>
    <row r="24" spans="1:8" x14ac:dyDescent="0.2">
      <c r="A24" s="2" t="s">
        <v>22</v>
      </c>
      <c r="B24" s="2"/>
      <c r="C24" s="37"/>
      <c r="D24" s="38">
        <f>SUM(F6:F11)</f>
        <v>0.55999999999999994</v>
      </c>
      <c r="E24" s="3" t="s">
        <v>23</v>
      </c>
    </row>
    <row r="25" spans="1:8" ht="15" x14ac:dyDescent="0.25">
      <c r="A25" s="2" t="s">
        <v>24</v>
      </c>
      <c r="B25" s="2"/>
      <c r="C25" s="37"/>
      <c r="D25" s="39">
        <v>0.15</v>
      </c>
      <c r="E25" s="3" t="s">
        <v>25</v>
      </c>
    </row>
    <row r="26" spans="1:8" x14ac:dyDescent="0.2">
      <c r="A26" s="2" t="s">
        <v>26</v>
      </c>
      <c r="B26" s="2"/>
      <c r="C26" s="37"/>
      <c r="D26" s="38">
        <f>D24-(D24*D25)</f>
        <v>0.47599999999999998</v>
      </c>
      <c r="E26" s="3" t="s">
        <v>27</v>
      </c>
    </row>
    <row r="27" spans="1:8" x14ac:dyDescent="0.2">
      <c r="A27" s="2" t="s">
        <v>28</v>
      </c>
      <c r="B27" s="2"/>
      <c r="C27" s="37"/>
      <c r="D27" s="40">
        <v>0.15</v>
      </c>
      <c r="E27" s="3" t="s">
        <v>27</v>
      </c>
      <c r="F27" s="3" t="s">
        <v>29</v>
      </c>
      <c r="H27" s="41">
        <f>H22/D26</f>
        <v>0</v>
      </c>
    </row>
    <row r="28" spans="1:8" x14ac:dyDescent="0.2">
      <c r="A28" s="2" t="s">
        <v>30</v>
      </c>
      <c r="B28" s="2"/>
      <c r="C28" s="37"/>
      <c r="D28" s="42">
        <f>D26/D27</f>
        <v>3.1733333333333333</v>
      </c>
      <c r="E28" s="3" t="s">
        <v>31</v>
      </c>
      <c r="F28" s="3" t="s">
        <v>32</v>
      </c>
      <c r="H28" s="41">
        <f>H22/D28</f>
        <v>0</v>
      </c>
    </row>
    <row r="30" spans="1:8" x14ac:dyDescent="0.2">
      <c r="A30" s="43" t="s">
        <v>33</v>
      </c>
    </row>
    <row r="38" spans="1:1" x14ac:dyDescent="0.2">
      <c r="A38" s="43"/>
    </row>
    <row r="47" spans="1:1" x14ac:dyDescent="0.2">
      <c r="A47" s="43"/>
    </row>
    <row r="48" spans="1:1" x14ac:dyDescent="0.2">
      <c r="A48" s="43"/>
    </row>
  </sheetData>
  <sheetProtection insertRows="0"/>
  <mergeCells count="8">
    <mergeCell ref="A27:C27"/>
    <mergeCell ref="A28:C28"/>
    <mergeCell ref="A1:H1"/>
    <mergeCell ref="A22:G22"/>
    <mergeCell ref="A23:G23"/>
    <mergeCell ref="A24:C24"/>
    <mergeCell ref="A25:C25"/>
    <mergeCell ref="A26:C26"/>
  </mergeCells>
  <conditionalFormatting sqref="A6:A20 G6:H20">
    <cfRule type="cellIs" dxfId="8"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4AD27-FD24-4C29-895A-54B47E0FA266}">
  <dimension ref="A1:H48"/>
  <sheetViews>
    <sheetView tabSelected="1" view="pageLayout"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0.4</v>
      </c>
      <c r="B6" s="10" t="s">
        <v>12</v>
      </c>
      <c r="C6" s="11"/>
      <c r="D6" s="12"/>
      <c r="E6" s="13" t="s">
        <v>36</v>
      </c>
      <c r="F6" s="14">
        <v>0.4</v>
      </c>
      <c r="G6" s="15">
        <f>100*C6/(100-D6)</f>
        <v>0</v>
      </c>
      <c r="H6" s="16">
        <f>F6*G6</f>
        <v>0</v>
      </c>
    </row>
    <row r="7" spans="1:8" x14ac:dyDescent="0.2">
      <c r="A7" s="9">
        <f t="shared" ref="A7:A20" si="0">100*F7/(100-D7)</f>
        <v>0.14705882352941177</v>
      </c>
      <c r="B7" s="10" t="s">
        <v>12</v>
      </c>
      <c r="C7" s="11"/>
      <c r="D7" s="12">
        <v>15</v>
      </c>
      <c r="E7" s="13" t="s">
        <v>37</v>
      </c>
      <c r="F7" s="14">
        <v>0.125</v>
      </c>
      <c r="G7" s="15">
        <f t="shared" ref="G7:G20" si="1">100*C7/(100-D7)</f>
        <v>0</v>
      </c>
      <c r="H7" s="16">
        <f t="shared" ref="H7:H9" si="2">F7*G7</f>
        <v>0</v>
      </c>
    </row>
    <row r="8" spans="1:8" x14ac:dyDescent="0.2">
      <c r="A8" s="9">
        <f t="shared" si="0"/>
        <v>1.6666666666666666E-2</v>
      </c>
      <c r="B8" s="10" t="s">
        <v>12</v>
      </c>
      <c r="C8" s="11"/>
      <c r="D8" s="12">
        <v>10</v>
      </c>
      <c r="E8" s="13" t="s">
        <v>38</v>
      </c>
      <c r="F8" s="14">
        <v>1.4999999999999999E-2</v>
      </c>
      <c r="G8" s="15">
        <f t="shared" si="1"/>
        <v>0</v>
      </c>
      <c r="H8" s="16">
        <f t="shared" si="2"/>
        <v>0</v>
      </c>
    </row>
    <row r="9" spans="1:8" x14ac:dyDescent="0.2">
      <c r="A9" s="9">
        <f t="shared" si="0"/>
        <v>0.03</v>
      </c>
      <c r="B9" s="10" t="s">
        <v>16</v>
      </c>
      <c r="C9" s="11"/>
      <c r="D9" s="12"/>
      <c r="E9" s="13" t="s">
        <v>39</v>
      </c>
      <c r="F9" s="22">
        <v>0.03</v>
      </c>
      <c r="G9" s="15">
        <f t="shared" si="1"/>
        <v>0</v>
      </c>
      <c r="H9" s="16">
        <f t="shared" si="2"/>
        <v>0</v>
      </c>
    </row>
    <row r="10" spans="1:8" x14ac:dyDescent="0.2">
      <c r="A10" s="9">
        <f>100*F10/(100-D10)</f>
        <v>0.1875</v>
      </c>
      <c r="B10" s="10" t="s">
        <v>12</v>
      </c>
      <c r="C10" s="11"/>
      <c r="D10" s="12">
        <v>20</v>
      </c>
      <c r="E10" s="13" t="s">
        <v>40</v>
      </c>
      <c r="F10" s="22">
        <v>0.15</v>
      </c>
      <c r="G10" s="15">
        <f>100*C10/(100-D10)</f>
        <v>0</v>
      </c>
      <c r="H10" s="16">
        <f>F10*G10</f>
        <v>0</v>
      </c>
    </row>
    <row r="11" spans="1:8" x14ac:dyDescent="0.2">
      <c r="A11" s="9">
        <f t="shared" si="0"/>
        <v>0.39</v>
      </c>
      <c r="B11" s="10" t="s">
        <v>12</v>
      </c>
      <c r="C11" s="11"/>
      <c r="D11" s="12"/>
      <c r="E11" s="13" t="s">
        <v>41</v>
      </c>
      <c r="F11" s="14">
        <v>0.39</v>
      </c>
      <c r="G11" s="15">
        <f t="shared" si="1"/>
        <v>0</v>
      </c>
      <c r="H11" s="16">
        <f t="shared" ref="H11:H20" si="3">F11*G11</f>
        <v>0</v>
      </c>
    </row>
    <row r="12" spans="1:8" x14ac:dyDescent="0.2">
      <c r="A12" s="9">
        <f t="shared" si="0"/>
        <v>0.23</v>
      </c>
      <c r="B12" s="10" t="s">
        <v>12</v>
      </c>
      <c r="C12" s="11"/>
      <c r="D12" s="12"/>
      <c r="E12" s="13" t="s">
        <v>42</v>
      </c>
      <c r="F12" s="14">
        <v>0.23</v>
      </c>
      <c r="G12" s="15">
        <f t="shared" si="1"/>
        <v>0</v>
      </c>
      <c r="H12" s="16">
        <f t="shared" si="3"/>
        <v>0</v>
      </c>
    </row>
    <row r="13" spans="1:8" x14ac:dyDescent="0.2">
      <c r="A13" s="9">
        <f t="shared" si="0"/>
        <v>0.1</v>
      </c>
      <c r="B13" s="10" t="s">
        <v>16</v>
      </c>
      <c r="C13" s="11"/>
      <c r="D13" s="12"/>
      <c r="E13" s="13" t="s">
        <v>43</v>
      </c>
      <c r="F13" s="14">
        <v>0.1</v>
      </c>
      <c r="G13" s="15">
        <f t="shared" si="1"/>
        <v>0</v>
      </c>
      <c r="H13" s="16">
        <f t="shared" si="3"/>
        <v>0</v>
      </c>
    </row>
    <row r="14" spans="1:8" x14ac:dyDescent="0.2">
      <c r="A14" s="9">
        <f>100*F14/(100-D14)</f>
        <v>2.5000000000000001E-3</v>
      </c>
      <c r="B14" s="10" t="s">
        <v>16</v>
      </c>
      <c r="C14" s="11"/>
      <c r="D14" s="12"/>
      <c r="E14" s="13" t="s">
        <v>15</v>
      </c>
      <c r="F14" s="14">
        <v>2.5000000000000001E-3</v>
      </c>
      <c r="G14" s="15">
        <f>100*C14/(100-D14)</f>
        <v>0</v>
      </c>
      <c r="H14" s="16">
        <f>F14*G14</f>
        <v>0</v>
      </c>
    </row>
    <row r="15" spans="1:8" x14ac:dyDescent="0.2">
      <c r="A15" s="9">
        <f>100*F15/(100-D15)</f>
        <v>0</v>
      </c>
      <c r="B15" s="10"/>
      <c r="C15" s="11"/>
      <c r="D15" s="12"/>
      <c r="E15" s="13"/>
      <c r="F15" s="14"/>
      <c r="G15" s="15">
        <f>100*C15/(100-D15)</f>
        <v>0</v>
      </c>
      <c r="H15" s="16">
        <f>F15*G15</f>
        <v>0</v>
      </c>
    </row>
    <row r="16" spans="1:8" x14ac:dyDescent="0.2">
      <c r="A16" s="9">
        <f t="shared" si="0"/>
        <v>0</v>
      </c>
      <c r="B16" s="10"/>
      <c r="C16" s="11"/>
      <c r="D16" s="12"/>
      <c r="E16" s="13"/>
      <c r="F16" s="14"/>
      <c r="G16" s="15">
        <f t="shared" si="1"/>
        <v>0</v>
      </c>
      <c r="H16" s="16">
        <f>F16*G16</f>
        <v>0</v>
      </c>
    </row>
    <row r="17" spans="1:8" x14ac:dyDescent="0.2">
      <c r="A17" s="9">
        <f t="shared" si="0"/>
        <v>0</v>
      </c>
      <c r="B17" s="10"/>
      <c r="C17" s="11"/>
      <c r="D17" s="12"/>
      <c r="E17" s="13"/>
      <c r="F17" s="14"/>
      <c r="G17" s="15">
        <f t="shared" si="1"/>
        <v>0</v>
      </c>
      <c r="H17" s="16">
        <f t="shared" si="3"/>
        <v>0</v>
      </c>
    </row>
    <row r="18" spans="1:8" x14ac:dyDescent="0.2">
      <c r="A18" s="9">
        <f>100*F18/(100-D18)</f>
        <v>0</v>
      </c>
      <c r="B18" s="10"/>
      <c r="C18" s="11"/>
      <c r="D18" s="12"/>
      <c r="E18" s="13"/>
      <c r="F18" s="14"/>
      <c r="G18" s="15">
        <f>100*C18/(100-D18)</f>
        <v>0</v>
      </c>
      <c r="H18" s="16">
        <f>F18*G18</f>
        <v>0</v>
      </c>
    </row>
    <row r="19" spans="1:8" x14ac:dyDescent="0.2">
      <c r="A19" s="9">
        <f t="shared" si="0"/>
        <v>0</v>
      </c>
      <c r="B19" s="10"/>
      <c r="C19" s="11"/>
      <c r="D19" s="12"/>
      <c r="F19" s="14"/>
      <c r="G19" s="15">
        <f t="shared" si="1"/>
        <v>0</v>
      </c>
      <c r="H19" s="16">
        <f t="shared" si="3"/>
        <v>0</v>
      </c>
    </row>
    <row r="20" spans="1:8" x14ac:dyDescent="0.2">
      <c r="A20" s="9">
        <f t="shared" si="0"/>
        <v>0</v>
      </c>
      <c r="B20" s="10"/>
      <c r="C20" s="11"/>
      <c r="D20" s="12"/>
      <c r="E20" s="13"/>
      <c r="F20" s="14"/>
      <c r="G20" s="15">
        <f t="shared" si="1"/>
        <v>0</v>
      </c>
      <c r="H20" s="16">
        <f t="shared" si="3"/>
        <v>0</v>
      </c>
    </row>
    <row r="21" spans="1:8" ht="13.5" thickBot="1" x14ac:dyDescent="0.25">
      <c r="A21" s="27"/>
      <c r="B21" s="28"/>
      <c r="C21" s="29"/>
      <c r="D21" s="30"/>
      <c r="E21" s="31" t="s">
        <v>20</v>
      </c>
      <c r="F21" s="32"/>
      <c r="G21" s="33"/>
      <c r="H21" s="23">
        <f>F21*SUM(H6:H20)</f>
        <v>0</v>
      </c>
    </row>
    <row r="22" spans="1:8" ht="13.5" thickBot="1" x14ac:dyDescent="0.25">
      <c r="A22" s="34" t="s">
        <v>44</v>
      </c>
      <c r="B22" s="34"/>
      <c r="C22" s="34"/>
      <c r="D22" s="34"/>
      <c r="E22" s="34"/>
      <c r="F22" s="34"/>
      <c r="G22" s="35"/>
      <c r="H22" s="36">
        <f>SUM(H6:H21)</f>
        <v>0</v>
      </c>
    </row>
    <row r="23" spans="1:8" x14ac:dyDescent="0.2">
      <c r="D23" s="44"/>
      <c r="F23" s="45"/>
      <c r="H23" s="43"/>
    </row>
    <row r="24" spans="1:8" x14ac:dyDescent="0.2">
      <c r="A24" s="2" t="s">
        <v>22</v>
      </c>
      <c r="B24" s="2"/>
      <c r="C24" s="37"/>
      <c r="D24" s="38">
        <f>SUM(F6:F10)</f>
        <v>0.72000000000000008</v>
      </c>
      <c r="E24" s="3" t="s">
        <v>23</v>
      </c>
    </row>
    <row r="25" spans="1:8" ht="15" x14ac:dyDescent="0.25">
      <c r="A25" s="2" t="s">
        <v>24</v>
      </c>
      <c r="B25" s="2"/>
      <c r="C25" s="37"/>
      <c r="D25" s="39">
        <v>0.05</v>
      </c>
      <c r="E25" s="3" t="s">
        <v>25</v>
      </c>
    </row>
    <row r="26" spans="1:8" x14ac:dyDescent="0.2">
      <c r="A26" s="2" t="s">
        <v>26</v>
      </c>
      <c r="B26" s="2"/>
      <c r="C26" s="37"/>
      <c r="D26" s="38">
        <f>D24-(D24*D25)</f>
        <v>0.68400000000000005</v>
      </c>
      <c r="E26" s="3" t="s">
        <v>27</v>
      </c>
    </row>
    <row r="27" spans="1:8" x14ac:dyDescent="0.2">
      <c r="A27" s="2" t="s">
        <v>28</v>
      </c>
      <c r="B27" s="2"/>
      <c r="C27" s="37"/>
      <c r="D27" s="40">
        <v>0.15</v>
      </c>
      <c r="E27" s="3" t="s">
        <v>27</v>
      </c>
      <c r="F27" s="3" t="s">
        <v>29</v>
      </c>
      <c r="H27" s="41">
        <f>H22/D26</f>
        <v>0</v>
      </c>
    </row>
    <row r="28" spans="1:8" x14ac:dyDescent="0.2">
      <c r="A28" s="2" t="s">
        <v>30</v>
      </c>
      <c r="B28" s="2"/>
      <c r="C28" s="37"/>
      <c r="D28" s="42">
        <f>D26/D27</f>
        <v>4.5600000000000005</v>
      </c>
      <c r="E28" s="3" t="s">
        <v>31</v>
      </c>
      <c r="F28" s="3" t="s">
        <v>32</v>
      </c>
      <c r="H28" s="41">
        <f>H22/D28</f>
        <v>0</v>
      </c>
    </row>
    <row r="30" spans="1:8" x14ac:dyDescent="0.2">
      <c r="A30" s="43" t="s">
        <v>33</v>
      </c>
    </row>
    <row r="38" spans="1:1" x14ac:dyDescent="0.2">
      <c r="A38" s="43"/>
    </row>
    <row r="47" spans="1:1" x14ac:dyDescent="0.2">
      <c r="A47" s="43"/>
    </row>
    <row r="48" spans="1:1" x14ac:dyDescent="0.2">
      <c r="A48" s="43"/>
    </row>
  </sheetData>
  <sheetProtection insertRows="0"/>
  <mergeCells count="7">
    <mergeCell ref="A28:C28"/>
    <mergeCell ref="A1:H1"/>
    <mergeCell ref="A22:G22"/>
    <mergeCell ref="A24:C24"/>
    <mergeCell ref="A25:C25"/>
    <mergeCell ref="A26:C26"/>
    <mergeCell ref="A27:C27"/>
  </mergeCells>
  <conditionalFormatting sqref="A6:A20 G6:H20">
    <cfRule type="cellIs" dxfId="7"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FEC3-152F-4E66-AE0C-2ABAA8567725}">
  <dimension ref="A1:H48"/>
  <sheetViews>
    <sheetView tabSelected="1" view="pageLayout"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0.15</v>
      </c>
      <c r="B6" s="10" t="s">
        <v>12</v>
      </c>
      <c r="C6" s="11"/>
      <c r="D6" s="12"/>
      <c r="E6" s="13" t="s">
        <v>45</v>
      </c>
      <c r="F6" s="14">
        <v>0.15</v>
      </c>
      <c r="G6" s="15">
        <f>100*C6/(100-D6)</f>
        <v>0</v>
      </c>
      <c r="H6" s="16">
        <f>F6*G6</f>
        <v>0</v>
      </c>
    </row>
    <row r="7" spans="1:8" x14ac:dyDescent="0.2">
      <c r="A7" s="9">
        <f t="shared" ref="A7:A20" si="0">100*F7/(100-D7)</f>
        <v>0.2</v>
      </c>
      <c r="B7" s="10" t="s">
        <v>16</v>
      </c>
      <c r="C7" s="11"/>
      <c r="D7" s="12"/>
      <c r="E7" s="13" t="s">
        <v>43</v>
      </c>
      <c r="F7" s="14">
        <v>0.2</v>
      </c>
      <c r="G7" s="15">
        <f t="shared" ref="G7:G20" si="1">100*C7/(100-D7)</f>
        <v>0</v>
      </c>
      <c r="H7" s="16">
        <f t="shared" ref="H7:H9" si="2">F7*G7</f>
        <v>0</v>
      </c>
    </row>
    <row r="8" spans="1:8" x14ac:dyDescent="0.2">
      <c r="A8" s="9">
        <f t="shared" si="0"/>
        <v>0.4</v>
      </c>
      <c r="B8" s="10" t="s">
        <v>12</v>
      </c>
      <c r="C8" s="11"/>
      <c r="D8" s="12"/>
      <c r="E8" s="13" t="s">
        <v>36</v>
      </c>
      <c r="F8" s="14">
        <v>0.4</v>
      </c>
      <c r="G8" s="15">
        <f t="shared" si="1"/>
        <v>0</v>
      </c>
      <c r="H8" s="16">
        <f t="shared" si="2"/>
        <v>0</v>
      </c>
    </row>
    <row r="9" spans="1:8" x14ac:dyDescent="0.2">
      <c r="A9" s="9">
        <f t="shared" si="0"/>
        <v>0.1</v>
      </c>
      <c r="B9" s="10" t="s">
        <v>12</v>
      </c>
      <c r="C9" s="11"/>
      <c r="D9" s="12"/>
      <c r="E9" s="13" t="s">
        <v>46</v>
      </c>
      <c r="F9" s="22">
        <v>0.1</v>
      </c>
      <c r="G9" s="15">
        <f t="shared" si="1"/>
        <v>0</v>
      </c>
      <c r="H9" s="16">
        <f t="shared" si="2"/>
        <v>0</v>
      </c>
    </row>
    <row r="10" spans="1:8" x14ac:dyDescent="0.2">
      <c r="A10" s="9">
        <f>100*F10/(100-D10)</f>
        <v>0.01</v>
      </c>
      <c r="B10" s="10" t="s">
        <v>12</v>
      </c>
      <c r="C10" s="11"/>
      <c r="D10" s="12"/>
      <c r="E10" s="13" t="s">
        <v>47</v>
      </c>
      <c r="F10" s="14">
        <v>0.01</v>
      </c>
      <c r="G10" s="15">
        <f>100*C10/(100-D10)</f>
        <v>0</v>
      </c>
      <c r="H10" s="16">
        <f>F10*G10</f>
        <v>0</v>
      </c>
    </row>
    <row r="11" spans="1:8" x14ac:dyDescent="0.2">
      <c r="A11" s="9">
        <f t="shared" si="0"/>
        <v>0.4</v>
      </c>
      <c r="B11" s="10" t="s">
        <v>12</v>
      </c>
      <c r="C11" s="11"/>
      <c r="D11" s="12"/>
      <c r="E11" s="13" t="s">
        <v>48</v>
      </c>
      <c r="F11" s="14">
        <v>0.4</v>
      </c>
      <c r="G11" s="15">
        <f t="shared" si="1"/>
        <v>0</v>
      </c>
      <c r="H11" s="16">
        <f t="shared" ref="H11:H20" si="3">F11*G11</f>
        <v>0</v>
      </c>
    </row>
    <row r="12" spans="1:8" x14ac:dyDescent="0.2">
      <c r="A12" s="9">
        <f t="shared" si="0"/>
        <v>5.0000000000000001E-3</v>
      </c>
      <c r="B12" s="10" t="s">
        <v>16</v>
      </c>
      <c r="C12" s="11"/>
      <c r="D12" s="12"/>
      <c r="E12" s="13" t="s">
        <v>49</v>
      </c>
      <c r="F12" s="14">
        <v>5.0000000000000001E-3</v>
      </c>
      <c r="G12" s="15">
        <f t="shared" si="1"/>
        <v>0</v>
      </c>
      <c r="H12" s="16">
        <f t="shared" si="3"/>
        <v>0</v>
      </c>
    </row>
    <row r="13" spans="1:8" x14ac:dyDescent="0.2">
      <c r="A13" s="9">
        <f t="shared" si="0"/>
        <v>5.0000000000000001E-3</v>
      </c>
      <c r="B13" s="10" t="s">
        <v>16</v>
      </c>
      <c r="C13" s="11"/>
      <c r="D13" s="12"/>
      <c r="E13" s="13" t="s">
        <v>50</v>
      </c>
      <c r="F13" s="14">
        <v>5.0000000000000001E-3</v>
      </c>
      <c r="G13" s="15">
        <f t="shared" si="1"/>
        <v>0</v>
      </c>
      <c r="H13" s="16">
        <f t="shared" si="3"/>
        <v>0</v>
      </c>
    </row>
    <row r="14" spans="1:8" x14ac:dyDescent="0.2">
      <c r="A14" s="9">
        <f>100*F14/(100-D14)</f>
        <v>3.0000000000000001E-3</v>
      </c>
      <c r="B14" s="10" t="s">
        <v>12</v>
      </c>
      <c r="C14" s="11"/>
      <c r="D14" s="12"/>
      <c r="E14" s="13" t="s">
        <v>51</v>
      </c>
      <c r="F14" s="14">
        <v>3.0000000000000001E-3</v>
      </c>
      <c r="G14" s="15">
        <f>100*C14/(100-D14)</f>
        <v>0</v>
      </c>
      <c r="H14" s="16">
        <f>F14*G14</f>
        <v>0</v>
      </c>
    </row>
    <row r="15" spans="1:8" x14ac:dyDescent="0.2">
      <c r="A15" s="9">
        <f>100*F15/(100-D15)</f>
        <v>3.0000000000000001E-3</v>
      </c>
      <c r="B15" s="10" t="s">
        <v>12</v>
      </c>
      <c r="C15" s="11"/>
      <c r="D15" s="12"/>
      <c r="E15" s="13" t="s">
        <v>52</v>
      </c>
      <c r="F15" s="14">
        <v>3.0000000000000001E-3</v>
      </c>
      <c r="G15" s="15">
        <f>100*C15/(100-D15)</f>
        <v>0</v>
      </c>
      <c r="H15" s="16">
        <f>F15*G15</f>
        <v>0</v>
      </c>
    </row>
    <row r="16" spans="1:8" x14ac:dyDescent="0.2">
      <c r="A16" s="9">
        <f t="shared" si="0"/>
        <v>5.0000000000000001E-3</v>
      </c>
      <c r="B16" s="10" t="s">
        <v>12</v>
      </c>
      <c r="C16" s="11"/>
      <c r="D16" s="12"/>
      <c r="E16" s="13" t="s">
        <v>53</v>
      </c>
      <c r="F16" s="14">
        <v>5.0000000000000001E-3</v>
      </c>
      <c r="G16" s="15">
        <f t="shared" si="1"/>
        <v>0</v>
      </c>
      <c r="H16" s="16">
        <f>F16*G16</f>
        <v>0</v>
      </c>
    </row>
    <row r="17" spans="1:8" x14ac:dyDescent="0.2">
      <c r="A17" s="9">
        <f t="shared" si="0"/>
        <v>0.2</v>
      </c>
      <c r="B17" s="10" t="s">
        <v>16</v>
      </c>
      <c r="C17" s="11"/>
      <c r="D17" s="12"/>
      <c r="E17" s="13" t="s">
        <v>54</v>
      </c>
      <c r="F17" s="14">
        <v>0.2</v>
      </c>
      <c r="G17" s="15">
        <f t="shared" si="1"/>
        <v>0</v>
      </c>
      <c r="H17" s="16">
        <f t="shared" si="3"/>
        <v>0</v>
      </c>
    </row>
    <row r="18" spans="1:8" x14ac:dyDescent="0.2">
      <c r="A18" s="9">
        <f>100*F18/(100-D18)</f>
        <v>0.15</v>
      </c>
      <c r="B18" s="10" t="s">
        <v>12</v>
      </c>
      <c r="C18" s="11"/>
      <c r="D18" s="12"/>
      <c r="E18" s="13" t="s">
        <v>55</v>
      </c>
      <c r="F18" s="14">
        <v>0.15</v>
      </c>
      <c r="G18" s="15">
        <f>100*C18/(100-D18)</f>
        <v>0</v>
      </c>
      <c r="H18" s="16">
        <f>F18*G18</f>
        <v>0</v>
      </c>
    </row>
    <row r="19" spans="1:8" x14ac:dyDescent="0.2">
      <c r="A19" s="9">
        <f t="shared" si="0"/>
        <v>0</v>
      </c>
      <c r="B19" s="10"/>
      <c r="C19" s="11"/>
      <c r="D19" s="12"/>
      <c r="F19" s="14"/>
      <c r="G19" s="15">
        <f t="shared" si="1"/>
        <v>0</v>
      </c>
      <c r="H19" s="16">
        <f t="shared" si="3"/>
        <v>0</v>
      </c>
    </row>
    <row r="20" spans="1:8" x14ac:dyDescent="0.2">
      <c r="A20" s="9">
        <f t="shared" si="0"/>
        <v>0</v>
      </c>
      <c r="B20" s="10"/>
      <c r="C20" s="11"/>
      <c r="D20" s="12"/>
      <c r="E20" s="13"/>
      <c r="F20" s="14"/>
      <c r="G20" s="15">
        <f t="shared" si="1"/>
        <v>0</v>
      </c>
      <c r="H20" s="16">
        <f t="shared" si="3"/>
        <v>0</v>
      </c>
    </row>
    <row r="21" spans="1:8" ht="13.5" thickBot="1" x14ac:dyDescent="0.25">
      <c r="A21" s="27"/>
      <c r="B21" s="28"/>
      <c r="C21" s="29"/>
      <c r="D21" s="30"/>
      <c r="E21" s="31" t="s">
        <v>20</v>
      </c>
      <c r="F21" s="32"/>
      <c r="G21" s="33"/>
      <c r="H21" s="23">
        <f>F21*SUM(H6:H20)</f>
        <v>0</v>
      </c>
    </row>
    <row r="22" spans="1:8" ht="13.5" thickBot="1" x14ac:dyDescent="0.25">
      <c r="A22" s="34" t="s">
        <v>44</v>
      </c>
      <c r="B22" s="34"/>
      <c r="C22" s="34"/>
      <c r="D22" s="34"/>
      <c r="E22" s="34"/>
      <c r="F22" s="34"/>
      <c r="G22" s="35"/>
      <c r="H22" s="36">
        <f>SUM(H6:H21)</f>
        <v>0</v>
      </c>
    </row>
    <row r="23" spans="1:8" x14ac:dyDescent="0.2">
      <c r="D23" s="44"/>
      <c r="F23" s="45"/>
      <c r="H23" s="43"/>
    </row>
    <row r="24" spans="1:8" x14ac:dyDescent="0.2">
      <c r="A24" s="2" t="s">
        <v>22</v>
      </c>
      <c r="B24" s="2"/>
      <c r="C24" s="37"/>
      <c r="D24" s="38">
        <f>SUM(F6:F10)</f>
        <v>0.86</v>
      </c>
      <c r="E24" s="3" t="s">
        <v>23</v>
      </c>
    </row>
    <row r="25" spans="1:8" ht="15" x14ac:dyDescent="0.25">
      <c r="A25" s="2" t="s">
        <v>24</v>
      </c>
      <c r="B25" s="2"/>
      <c r="C25" s="37"/>
      <c r="D25" s="39">
        <v>0.1</v>
      </c>
      <c r="E25" s="3" t="s">
        <v>25</v>
      </c>
    </row>
    <row r="26" spans="1:8" x14ac:dyDescent="0.2">
      <c r="A26" s="2" t="s">
        <v>26</v>
      </c>
      <c r="B26" s="2"/>
      <c r="C26" s="37"/>
      <c r="D26" s="38">
        <f>D24-(D24*D25)</f>
        <v>0.77400000000000002</v>
      </c>
      <c r="E26" s="3" t="s">
        <v>27</v>
      </c>
    </row>
    <row r="27" spans="1:8" x14ac:dyDescent="0.2">
      <c r="A27" s="2" t="s">
        <v>28</v>
      </c>
      <c r="B27" s="2"/>
      <c r="C27" s="37"/>
      <c r="D27" s="40">
        <v>0.2</v>
      </c>
      <c r="E27" s="3" t="s">
        <v>27</v>
      </c>
      <c r="F27" s="3" t="s">
        <v>29</v>
      </c>
      <c r="H27" s="41">
        <f>H22/D26</f>
        <v>0</v>
      </c>
    </row>
    <row r="28" spans="1:8" x14ac:dyDescent="0.2">
      <c r="A28" s="2" t="s">
        <v>30</v>
      </c>
      <c r="B28" s="2"/>
      <c r="C28" s="37"/>
      <c r="D28" s="42">
        <f>D26/D27</f>
        <v>3.87</v>
      </c>
      <c r="E28" s="3" t="s">
        <v>31</v>
      </c>
      <c r="F28" s="3" t="s">
        <v>32</v>
      </c>
      <c r="H28" s="41">
        <f>H22/D28</f>
        <v>0</v>
      </c>
    </row>
    <row r="30" spans="1:8" x14ac:dyDescent="0.2">
      <c r="A30" s="43" t="s">
        <v>33</v>
      </c>
    </row>
    <row r="38" spans="1:1" x14ac:dyDescent="0.2">
      <c r="A38" s="43"/>
    </row>
    <row r="47" spans="1:1" x14ac:dyDescent="0.2">
      <c r="A47" s="43"/>
    </row>
    <row r="48" spans="1:1" x14ac:dyDescent="0.2">
      <c r="A48" s="43"/>
    </row>
  </sheetData>
  <sheetProtection insertRows="0"/>
  <mergeCells count="7">
    <mergeCell ref="A28:C28"/>
    <mergeCell ref="A1:H1"/>
    <mergeCell ref="A22:G22"/>
    <mergeCell ref="A24:C24"/>
    <mergeCell ref="A25:C25"/>
    <mergeCell ref="A26:C26"/>
    <mergeCell ref="A27:C27"/>
  </mergeCells>
  <conditionalFormatting sqref="A6:A20 G6:H20">
    <cfRule type="cellIs" dxfId="6"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26D7A-E54B-4DB7-834E-2C0BCD7355B3}">
  <dimension ref="A1:H48"/>
  <sheetViews>
    <sheetView tabSelected="1" showWhiteSpace="0" view="pageLayout"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0.4</v>
      </c>
      <c r="B6" s="10" t="s">
        <v>12</v>
      </c>
      <c r="C6" s="11">
        <v>20.22</v>
      </c>
      <c r="D6" s="12"/>
      <c r="E6" s="13" t="s">
        <v>56</v>
      </c>
      <c r="F6" s="14">
        <v>0.4</v>
      </c>
      <c r="G6" s="15">
        <f>100*C6/(100-D6)</f>
        <v>20.22</v>
      </c>
      <c r="H6" s="16">
        <f>F6*G6</f>
        <v>8.0879999999999992</v>
      </c>
    </row>
    <row r="7" spans="1:8" x14ac:dyDescent="0.2">
      <c r="A7" s="9">
        <f t="shared" ref="A7:A20" si="0">100*F7/(100-D7)</f>
        <v>2.8000000000000004E-2</v>
      </c>
      <c r="B7" s="10" t="s">
        <v>12</v>
      </c>
      <c r="C7" s="11">
        <v>38.93</v>
      </c>
      <c r="D7" s="12"/>
      <c r="E7" s="13" t="s">
        <v>57</v>
      </c>
      <c r="F7" s="14">
        <v>2.8000000000000001E-2</v>
      </c>
      <c r="G7" s="15">
        <f t="shared" ref="G7:G20" si="1">100*C7/(100-D7)</f>
        <v>38.93</v>
      </c>
      <c r="H7" s="16">
        <f t="shared" ref="H7:H20" si="2">F7*G7</f>
        <v>1.0900400000000001</v>
      </c>
    </row>
    <row r="8" spans="1:8" x14ac:dyDescent="0.2">
      <c r="A8" s="9">
        <f t="shared" si="0"/>
        <v>0.3</v>
      </c>
      <c r="B8" s="10" t="s">
        <v>12</v>
      </c>
      <c r="C8" s="11">
        <v>2.59</v>
      </c>
      <c r="D8" s="12"/>
      <c r="E8" s="13" t="s">
        <v>58</v>
      </c>
      <c r="F8" s="14">
        <v>0.3</v>
      </c>
      <c r="G8" s="15">
        <f t="shared" si="1"/>
        <v>2.59</v>
      </c>
      <c r="H8" s="16">
        <f t="shared" si="2"/>
        <v>0.77699999999999991</v>
      </c>
    </row>
    <row r="9" spans="1:8" x14ac:dyDescent="0.2">
      <c r="A9" s="9">
        <f t="shared" si="0"/>
        <v>0.38</v>
      </c>
      <c r="B9" s="10" t="s">
        <v>12</v>
      </c>
      <c r="C9" s="11">
        <v>1.45</v>
      </c>
      <c r="D9" s="12"/>
      <c r="E9" s="13" t="s">
        <v>59</v>
      </c>
      <c r="F9" s="22">
        <v>0.38</v>
      </c>
      <c r="G9" s="15">
        <f t="shared" si="1"/>
        <v>1.45</v>
      </c>
      <c r="H9" s="16">
        <f t="shared" si="2"/>
        <v>0.55099999999999993</v>
      </c>
    </row>
    <row r="10" spans="1:8" x14ac:dyDescent="0.2">
      <c r="A10" s="9">
        <f t="shared" si="0"/>
        <v>0.3</v>
      </c>
      <c r="B10" s="10" t="s">
        <v>12</v>
      </c>
      <c r="C10" s="11">
        <v>6.97</v>
      </c>
      <c r="D10" s="12"/>
      <c r="E10" s="13" t="s">
        <v>60</v>
      </c>
      <c r="F10" s="14">
        <v>0.3</v>
      </c>
      <c r="G10" s="15">
        <f t="shared" si="1"/>
        <v>6.97</v>
      </c>
      <c r="H10" s="16">
        <f t="shared" si="2"/>
        <v>2.0909999999999997</v>
      </c>
    </row>
    <row r="11" spans="1:8" x14ac:dyDescent="0.2">
      <c r="A11" s="9">
        <f t="shared" si="0"/>
        <v>0.01</v>
      </c>
      <c r="B11" s="10" t="s">
        <v>12</v>
      </c>
      <c r="C11" s="11">
        <v>15.18</v>
      </c>
      <c r="D11" s="12"/>
      <c r="E11" s="13" t="s">
        <v>61</v>
      </c>
      <c r="F11" s="14">
        <v>0.01</v>
      </c>
      <c r="G11" s="15">
        <f t="shared" si="1"/>
        <v>15.18</v>
      </c>
      <c r="H11" s="16">
        <f t="shared" si="2"/>
        <v>0.15179999999999999</v>
      </c>
    </row>
    <row r="12" spans="1:8" x14ac:dyDescent="0.2">
      <c r="A12" s="9">
        <f t="shared" si="0"/>
        <v>0.5</v>
      </c>
      <c r="B12" s="10" t="s">
        <v>12</v>
      </c>
      <c r="C12" s="11"/>
      <c r="D12" s="12"/>
      <c r="E12" s="13" t="s">
        <v>62</v>
      </c>
      <c r="F12" s="14">
        <v>0.5</v>
      </c>
      <c r="G12" s="15">
        <f t="shared" si="1"/>
        <v>0</v>
      </c>
      <c r="H12" s="16">
        <f t="shared" si="2"/>
        <v>0</v>
      </c>
    </row>
    <row r="13" spans="1:8" x14ac:dyDescent="0.2">
      <c r="A13" s="9">
        <f t="shared" si="0"/>
        <v>0</v>
      </c>
      <c r="B13" s="10"/>
      <c r="C13" s="11"/>
      <c r="D13" s="12"/>
      <c r="E13" s="13"/>
      <c r="F13" s="14"/>
      <c r="G13" s="15">
        <f t="shared" si="1"/>
        <v>0</v>
      </c>
      <c r="H13" s="16">
        <f t="shared" si="2"/>
        <v>0</v>
      </c>
    </row>
    <row r="14" spans="1:8" x14ac:dyDescent="0.2">
      <c r="A14" s="9">
        <f t="shared" si="0"/>
        <v>0</v>
      </c>
      <c r="B14" s="10"/>
      <c r="C14" s="11"/>
      <c r="D14" s="12"/>
      <c r="E14" s="13"/>
      <c r="F14" s="14"/>
      <c r="G14" s="15">
        <f t="shared" si="1"/>
        <v>0</v>
      </c>
      <c r="H14" s="16">
        <f t="shared" si="2"/>
        <v>0</v>
      </c>
    </row>
    <row r="15" spans="1:8" x14ac:dyDescent="0.2">
      <c r="A15" s="9">
        <f t="shared" si="0"/>
        <v>0</v>
      </c>
      <c r="B15" s="10"/>
      <c r="C15" s="11"/>
      <c r="D15" s="12"/>
      <c r="E15" s="13"/>
      <c r="F15" s="14"/>
      <c r="G15" s="15">
        <f t="shared" si="1"/>
        <v>0</v>
      </c>
      <c r="H15" s="16">
        <f t="shared" si="2"/>
        <v>0</v>
      </c>
    </row>
    <row r="16" spans="1:8" x14ac:dyDescent="0.2">
      <c r="A16" s="9">
        <f t="shared" si="0"/>
        <v>0</v>
      </c>
      <c r="B16" s="10"/>
      <c r="C16" s="11"/>
      <c r="D16" s="12"/>
      <c r="E16" s="13"/>
      <c r="F16" s="14"/>
      <c r="G16" s="15">
        <f t="shared" si="1"/>
        <v>0</v>
      </c>
      <c r="H16" s="16"/>
    </row>
    <row r="17" spans="1:8" x14ac:dyDescent="0.2">
      <c r="A17" s="9">
        <f t="shared" si="0"/>
        <v>0</v>
      </c>
      <c r="B17" s="10"/>
      <c r="C17" s="11"/>
      <c r="D17" s="12"/>
      <c r="E17" s="13"/>
      <c r="F17" s="14"/>
      <c r="G17" s="15">
        <f t="shared" si="1"/>
        <v>0</v>
      </c>
      <c r="H17" s="16">
        <f t="shared" si="2"/>
        <v>0</v>
      </c>
    </row>
    <row r="18" spans="1:8" x14ac:dyDescent="0.2">
      <c r="A18" s="9">
        <f t="shared" si="0"/>
        <v>0</v>
      </c>
      <c r="B18" s="10"/>
      <c r="C18" s="11"/>
      <c r="D18" s="12"/>
      <c r="E18" s="13"/>
      <c r="F18" s="14"/>
      <c r="G18" s="15">
        <f t="shared" si="1"/>
        <v>0</v>
      </c>
      <c r="H18" s="16">
        <f t="shared" si="2"/>
        <v>0</v>
      </c>
    </row>
    <row r="19" spans="1:8" x14ac:dyDescent="0.2">
      <c r="A19" s="9">
        <f t="shared" si="0"/>
        <v>0</v>
      </c>
      <c r="B19" s="10"/>
      <c r="C19" s="11"/>
      <c r="D19" s="12"/>
      <c r="E19" s="13"/>
      <c r="F19" s="14"/>
      <c r="G19" s="15">
        <f t="shared" si="1"/>
        <v>0</v>
      </c>
      <c r="H19" s="16">
        <f t="shared" si="2"/>
        <v>0</v>
      </c>
    </row>
    <row r="20" spans="1:8" x14ac:dyDescent="0.2">
      <c r="A20" s="9">
        <f t="shared" si="0"/>
        <v>0</v>
      </c>
      <c r="B20" s="10"/>
      <c r="C20" s="11"/>
      <c r="D20" s="12"/>
      <c r="E20" s="13"/>
      <c r="F20" s="14"/>
      <c r="G20" s="15">
        <f t="shared" si="1"/>
        <v>0</v>
      </c>
      <c r="H20" s="16">
        <f t="shared" si="2"/>
        <v>0</v>
      </c>
    </row>
    <row r="21" spans="1:8" ht="13.5" thickBot="1" x14ac:dyDescent="0.25">
      <c r="A21" s="27"/>
      <c r="B21" s="28"/>
      <c r="C21" s="29"/>
      <c r="D21" s="30"/>
      <c r="E21" s="31" t="s">
        <v>20</v>
      </c>
      <c r="F21" s="32"/>
      <c r="G21" s="33"/>
      <c r="H21" s="23">
        <f>F21*SUM(H6:H20)</f>
        <v>0</v>
      </c>
    </row>
    <row r="22" spans="1:8" ht="13.5" thickBot="1" x14ac:dyDescent="0.25">
      <c r="A22" s="34" t="s">
        <v>44</v>
      </c>
      <c r="B22" s="34"/>
      <c r="C22" s="34"/>
      <c r="D22" s="34"/>
      <c r="E22" s="34"/>
      <c r="F22" s="34"/>
      <c r="G22" s="35"/>
      <c r="H22" s="36">
        <f>SUM(H6:H21)</f>
        <v>12.748839999999998</v>
      </c>
    </row>
    <row r="23" spans="1:8" x14ac:dyDescent="0.2">
      <c r="D23" s="44"/>
      <c r="F23" s="45"/>
      <c r="H23" s="43"/>
    </row>
    <row r="24" spans="1:8" x14ac:dyDescent="0.2">
      <c r="A24" s="2" t="s">
        <v>22</v>
      </c>
      <c r="B24" s="2"/>
      <c r="C24" s="37"/>
      <c r="D24" s="38">
        <f>SUM(F6:F10)</f>
        <v>1.4080000000000001</v>
      </c>
      <c r="E24" s="3" t="s">
        <v>23</v>
      </c>
    </row>
    <row r="25" spans="1:8" ht="15" x14ac:dyDescent="0.25">
      <c r="A25" s="2" t="s">
        <v>24</v>
      </c>
      <c r="B25" s="2"/>
      <c r="C25" s="37"/>
      <c r="D25" s="39">
        <v>0.15</v>
      </c>
      <c r="E25" s="3" t="s">
        <v>25</v>
      </c>
    </row>
    <row r="26" spans="1:8" x14ac:dyDescent="0.2">
      <c r="A26" s="2" t="s">
        <v>26</v>
      </c>
      <c r="B26" s="2"/>
      <c r="C26" s="37"/>
      <c r="D26" s="38">
        <f>D24-(D24*D25)</f>
        <v>1.1968000000000001</v>
      </c>
      <c r="E26" s="3" t="s">
        <v>27</v>
      </c>
    </row>
    <row r="27" spans="1:8" x14ac:dyDescent="0.2">
      <c r="A27" s="2" t="s">
        <v>28</v>
      </c>
      <c r="B27" s="2"/>
      <c r="C27" s="37"/>
      <c r="D27" s="40">
        <v>0.25</v>
      </c>
      <c r="E27" s="3" t="s">
        <v>27</v>
      </c>
      <c r="F27" s="3" t="s">
        <v>29</v>
      </c>
      <c r="H27" s="41">
        <f>H22/D26</f>
        <v>10.652439839572191</v>
      </c>
    </row>
    <row r="28" spans="1:8" x14ac:dyDescent="0.2">
      <c r="A28" s="2" t="s">
        <v>30</v>
      </c>
      <c r="B28" s="2"/>
      <c r="C28" s="37"/>
      <c r="D28" s="42">
        <f>D26/D27</f>
        <v>4.7872000000000003</v>
      </c>
      <c r="E28" s="3" t="s">
        <v>31</v>
      </c>
      <c r="F28" s="3" t="s">
        <v>32</v>
      </c>
      <c r="H28" s="41">
        <f>H22/D28</f>
        <v>2.6631099598930477</v>
      </c>
    </row>
    <row r="30" spans="1:8" x14ac:dyDescent="0.2">
      <c r="A30" s="43" t="s">
        <v>33</v>
      </c>
    </row>
    <row r="38" spans="1:1" x14ac:dyDescent="0.2">
      <c r="A38" s="43"/>
    </row>
    <row r="47" spans="1:1" x14ac:dyDescent="0.2">
      <c r="A47" s="43"/>
    </row>
    <row r="48" spans="1:1" x14ac:dyDescent="0.2">
      <c r="A48" s="43"/>
    </row>
  </sheetData>
  <sheetProtection insertRows="0"/>
  <mergeCells count="7">
    <mergeCell ref="A28:C28"/>
    <mergeCell ref="A1:H1"/>
    <mergeCell ref="A22:G22"/>
    <mergeCell ref="A24:C24"/>
    <mergeCell ref="A25:C25"/>
    <mergeCell ref="A26:C26"/>
    <mergeCell ref="A27:C27"/>
  </mergeCells>
  <conditionalFormatting sqref="A6:A20 G6:H20">
    <cfRule type="cellIs" dxfId="5"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F1539-8E17-4AEA-B5FC-AC2F2934FAF6}">
  <dimension ref="A1:H48"/>
  <sheetViews>
    <sheetView tabSelected="1" showWhiteSpace="0" view="pageLayout" topLeftCell="A11"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0.5</v>
      </c>
      <c r="B6" s="10" t="s">
        <v>12</v>
      </c>
      <c r="C6" s="11">
        <v>39</v>
      </c>
      <c r="D6" s="12"/>
      <c r="E6" s="13" t="s">
        <v>63</v>
      </c>
      <c r="F6" s="14">
        <v>0.5</v>
      </c>
      <c r="G6" s="15">
        <f>100*C6/(100-D6)</f>
        <v>39</v>
      </c>
      <c r="H6" s="16">
        <f>F6*G6</f>
        <v>19.5</v>
      </c>
    </row>
    <row r="7" spans="1:8" x14ac:dyDescent="0.2">
      <c r="A7" s="9">
        <f t="shared" ref="A7:A20" si="0">100*F7/(100-D7)</f>
        <v>1.1764705882352941E-2</v>
      </c>
      <c r="B7" s="10" t="s">
        <v>12</v>
      </c>
      <c r="C7" s="11">
        <v>7.99</v>
      </c>
      <c r="D7" s="12">
        <v>15</v>
      </c>
      <c r="E7" s="13" t="s">
        <v>64</v>
      </c>
      <c r="F7" s="14">
        <v>0.01</v>
      </c>
      <c r="G7" s="15">
        <f t="shared" ref="G7:G20" si="1">100*C7/(100-D7)</f>
        <v>9.4</v>
      </c>
      <c r="H7" s="16">
        <f t="shared" ref="H7:H20" si="2">F7*G7</f>
        <v>9.4E-2</v>
      </c>
    </row>
    <row r="8" spans="1:8" x14ac:dyDescent="0.2">
      <c r="A8" s="9">
        <f t="shared" si="0"/>
        <v>9.4117647058823528E-2</v>
      </c>
      <c r="B8" s="10" t="s">
        <v>12</v>
      </c>
      <c r="C8" s="11">
        <v>1.78</v>
      </c>
      <c r="D8" s="12">
        <v>15</v>
      </c>
      <c r="E8" s="13" t="s">
        <v>65</v>
      </c>
      <c r="F8" s="14">
        <v>0.08</v>
      </c>
      <c r="G8" s="15">
        <f t="shared" si="1"/>
        <v>2.0941176470588236</v>
      </c>
      <c r="H8" s="16">
        <f t="shared" si="2"/>
        <v>0.1675294117647059</v>
      </c>
    </row>
    <row r="9" spans="1:8" x14ac:dyDescent="0.2">
      <c r="A9" s="9">
        <f t="shared" si="0"/>
        <v>0.12</v>
      </c>
      <c r="B9" s="10" t="s">
        <v>16</v>
      </c>
      <c r="C9" s="11">
        <v>7</v>
      </c>
      <c r="D9" s="12"/>
      <c r="E9" s="13" t="s">
        <v>66</v>
      </c>
      <c r="F9" s="22">
        <v>0.12</v>
      </c>
      <c r="G9" s="15">
        <f t="shared" si="1"/>
        <v>7</v>
      </c>
      <c r="H9" s="16">
        <f t="shared" si="2"/>
        <v>0.84</v>
      </c>
    </row>
    <row r="10" spans="1:8" x14ac:dyDescent="0.2">
      <c r="A10" s="9">
        <f t="shared" si="0"/>
        <v>5.0000000000000001E-3</v>
      </c>
      <c r="B10" s="10" t="s">
        <v>16</v>
      </c>
      <c r="C10" s="11">
        <v>1.49</v>
      </c>
      <c r="D10" s="12"/>
      <c r="E10" s="13" t="s">
        <v>67</v>
      </c>
      <c r="F10" s="14">
        <v>5.0000000000000001E-3</v>
      </c>
      <c r="G10" s="15">
        <f t="shared" si="1"/>
        <v>1.49</v>
      </c>
      <c r="H10" s="16">
        <f t="shared" si="2"/>
        <v>7.45E-3</v>
      </c>
    </row>
    <row r="11" spans="1:8" x14ac:dyDescent="0.2">
      <c r="A11" s="9">
        <f t="shared" si="0"/>
        <v>5.0000000000000001E-3</v>
      </c>
      <c r="B11" s="10" t="s">
        <v>16</v>
      </c>
      <c r="C11" s="11">
        <v>1.25</v>
      </c>
      <c r="D11" s="12"/>
      <c r="E11" s="13" t="s">
        <v>68</v>
      </c>
      <c r="F11" s="14">
        <v>5.0000000000000001E-3</v>
      </c>
      <c r="G11" s="15">
        <f t="shared" si="1"/>
        <v>1.25</v>
      </c>
      <c r="H11" s="16">
        <f t="shared" si="2"/>
        <v>6.2500000000000003E-3</v>
      </c>
    </row>
    <row r="12" spans="1:8" x14ac:dyDescent="0.2">
      <c r="A12" s="9">
        <f t="shared" si="0"/>
        <v>1E-3</v>
      </c>
      <c r="B12" s="10" t="s">
        <v>12</v>
      </c>
      <c r="C12" s="11">
        <v>63</v>
      </c>
      <c r="D12" s="12"/>
      <c r="E12" s="13" t="s">
        <v>69</v>
      </c>
      <c r="F12" s="14">
        <v>1E-3</v>
      </c>
      <c r="G12" s="15">
        <f t="shared" si="1"/>
        <v>63</v>
      </c>
      <c r="H12" s="16">
        <f t="shared" si="2"/>
        <v>6.3E-2</v>
      </c>
    </row>
    <row r="13" spans="1:8" x14ac:dyDescent="0.2">
      <c r="A13" s="9">
        <f t="shared" si="0"/>
        <v>1.4999999999999999E-2</v>
      </c>
      <c r="B13" s="10" t="s">
        <v>16</v>
      </c>
      <c r="C13" s="11">
        <v>4.3</v>
      </c>
      <c r="D13" s="12"/>
      <c r="E13" s="13" t="s">
        <v>70</v>
      </c>
      <c r="F13" s="14">
        <v>1.4999999999999999E-2</v>
      </c>
      <c r="G13" s="15">
        <f t="shared" si="1"/>
        <v>4.3</v>
      </c>
      <c r="H13" s="16">
        <f t="shared" si="2"/>
        <v>6.4500000000000002E-2</v>
      </c>
    </row>
    <row r="14" spans="1:8" x14ac:dyDescent="0.2">
      <c r="A14" s="9">
        <f t="shared" si="0"/>
        <v>0</v>
      </c>
      <c r="B14" s="10"/>
      <c r="C14" s="11"/>
      <c r="D14" s="12"/>
      <c r="E14" s="13"/>
      <c r="F14" s="14"/>
      <c r="G14" s="15">
        <f t="shared" si="1"/>
        <v>0</v>
      </c>
      <c r="H14" s="16">
        <f t="shared" si="2"/>
        <v>0</v>
      </c>
    </row>
    <row r="15" spans="1:8" x14ac:dyDescent="0.2">
      <c r="A15" s="9">
        <f t="shared" si="0"/>
        <v>0</v>
      </c>
      <c r="B15" s="10"/>
      <c r="C15" s="11"/>
      <c r="D15" s="12"/>
      <c r="E15" s="13" t="s">
        <v>71</v>
      </c>
      <c r="F15" s="14"/>
      <c r="G15" s="15">
        <f t="shared" si="1"/>
        <v>0</v>
      </c>
      <c r="H15" s="16">
        <f t="shared" si="2"/>
        <v>0</v>
      </c>
    </row>
    <row r="16" spans="1:8" x14ac:dyDescent="0.2">
      <c r="A16" s="9">
        <f t="shared" si="0"/>
        <v>0</v>
      </c>
      <c r="B16" s="10"/>
      <c r="C16" s="11"/>
      <c r="D16" s="12"/>
      <c r="E16" s="13"/>
      <c r="F16" s="14"/>
      <c r="G16" s="15">
        <f t="shared" si="1"/>
        <v>0</v>
      </c>
      <c r="H16" s="16"/>
    </row>
    <row r="17" spans="1:8" x14ac:dyDescent="0.2">
      <c r="A17" s="9">
        <f t="shared" si="0"/>
        <v>0</v>
      </c>
      <c r="B17" s="10"/>
      <c r="C17" s="11"/>
      <c r="D17" s="12"/>
      <c r="E17" s="13"/>
      <c r="F17" s="14"/>
      <c r="G17" s="15">
        <f t="shared" si="1"/>
        <v>0</v>
      </c>
      <c r="H17" s="16">
        <f t="shared" si="2"/>
        <v>0</v>
      </c>
    </row>
    <row r="18" spans="1:8" x14ac:dyDescent="0.2">
      <c r="A18" s="9">
        <f t="shared" si="0"/>
        <v>0</v>
      </c>
      <c r="B18" s="10"/>
      <c r="C18" s="11"/>
      <c r="D18" s="12"/>
      <c r="E18" s="13"/>
      <c r="F18" s="14"/>
      <c r="G18" s="15">
        <f t="shared" si="1"/>
        <v>0</v>
      </c>
      <c r="H18" s="16">
        <f t="shared" si="2"/>
        <v>0</v>
      </c>
    </row>
    <row r="19" spans="1:8" x14ac:dyDescent="0.2">
      <c r="A19" s="9">
        <f t="shared" si="0"/>
        <v>0</v>
      </c>
      <c r="B19" s="10"/>
      <c r="C19" s="11"/>
      <c r="D19" s="12"/>
      <c r="E19" s="13"/>
      <c r="F19" s="14"/>
      <c r="G19" s="15">
        <f t="shared" si="1"/>
        <v>0</v>
      </c>
      <c r="H19" s="16">
        <f t="shared" si="2"/>
        <v>0</v>
      </c>
    </row>
    <row r="20" spans="1:8" x14ac:dyDescent="0.2">
      <c r="A20" s="9">
        <f t="shared" si="0"/>
        <v>0</v>
      </c>
      <c r="B20" s="10"/>
      <c r="C20" s="11"/>
      <c r="D20" s="12"/>
      <c r="E20" s="13"/>
      <c r="F20" s="14"/>
      <c r="G20" s="15">
        <f t="shared" si="1"/>
        <v>0</v>
      </c>
      <c r="H20" s="16">
        <f t="shared" si="2"/>
        <v>0</v>
      </c>
    </row>
    <row r="21" spans="1:8" ht="13.5" thickBot="1" x14ac:dyDescent="0.25">
      <c r="A21" s="27"/>
      <c r="B21" s="28"/>
      <c r="C21" s="29"/>
      <c r="D21" s="30"/>
      <c r="E21" s="31" t="s">
        <v>20</v>
      </c>
      <c r="F21" s="32"/>
      <c r="G21" s="33"/>
      <c r="H21" s="23">
        <f>F21*SUM(H6:H20)</f>
        <v>0</v>
      </c>
    </row>
    <row r="22" spans="1:8" ht="13.5" thickBot="1" x14ac:dyDescent="0.25">
      <c r="A22" s="34" t="s">
        <v>44</v>
      </c>
      <c r="B22" s="34"/>
      <c r="C22" s="34"/>
      <c r="D22" s="34"/>
      <c r="E22" s="34"/>
      <c r="F22" s="34"/>
      <c r="G22" s="35"/>
      <c r="H22" s="36">
        <f>SUM(H6:H21)</f>
        <v>20.742729411764703</v>
      </c>
    </row>
    <row r="23" spans="1:8" x14ac:dyDescent="0.2">
      <c r="D23" s="44"/>
      <c r="F23" s="45"/>
      <c r="H23" s="43"/>
    </row>
    <row r="24" spans="1:8" x14ac:dyDescent="0.2">
      <c r="A24" s="2" t="s">
        <v>22</v>
      </c>
      <c r="B24" s="2"/>
      <c r="C24" s="37"/>
      <c r="D24" s="38">
        <f>SUM(F6:F10)</f>
        <v>0.71499999999999997</v>
      </c>
      <c r="E24" s="3" t="s">
        <v>23</v>
      </c>
    </row>
    <row r="25" spans="1:8" ht="15" x14ac:dyDescent="0.25">
      <c r="A25" s="2" t="s">
        <v>24</v>
      </c>
      <c r="B25" s="2"/>
      <c r="C25" s="37"/>
      <c r="D25" s="39">
        <v>0</v>
      </c>
      <c r="E25" s="3" t="s">
        <v>25</v>
      </c>
    </row>
    <row r="26" spans="1:8" x14ac:dyDescent="0.2">
      <c r="A26" s="2" t="s">
        <v>26</v>
      </c>
      <c r="B26" s="2"/>
      <c r="C26" s="37"/>
      <c r="D26" s="38">
        <f>D24-(D24*D25)</f>
        <v>0.71499999999999997</v>
      </c>
      <c r="E26" s="3" t="s">
        <v>27</v>
      </c>
    </row>
    <row r="27" spans="1:8" x14ac:dyDescent="0.2">
      <c r="A27" s="2" t="s">
        <v>28</v>
      </c>
      <c r="B27" s="2"/>
      <c r="C27" s="37"/>
      <c r="D27" s="40">
        <v>0.15</v>
      </c>
      <c r="E27" s="3" t="s">
        <v>27</v>
      </c>
      <c r="F27" s="3" t="s">
        <v>29</v>
      </c>
      <c r="H27" s="41">
        <f>H22/D26</f>
        <v>29.010810366104479</v>
      </c>
    </row>
    <row r="28" spans="1:8" x14ac:dyDescent="0.2">
      <c r="A28" s="2" t="s">
        <v>30</v>
      </c>
      <c r="B28" s="2"/>
      <c r="C28" s="37"/>
      <c r="D28" s="42">
        <f>D26/D27</f>
        <v>4.7666666666666666</v>
      </c>
      <c r="E28" s="3" t="s">
        <v>31</v>
      </c>
      <c r="F28" s="3" t="s">
        <v>32</v>
      </c>
      <c r="H28" s="41">
        <f>H22/D28</f>
        <v>4.3516215549156723</v>
      </c>
    </row>
    <row r="30" spans="1:8" x14ac:dyDescent="0.2">
      <c r="A30" s="43" t="s">
        <v>33</v>
      </c>
    </row>
    <row r="38" spans="1:1" x14ac:dyDescent="0.2">
      <c r="A38" s="43"/>
    </row>
    <row r="47" spans="1:1" x14ac:dyDescent="0.2">
      <c r="A47" s="43" t="s">
        <v>34</v>
      </c>
    </row>
    <row r="48" spans="1:1" x14ac:dyDescent="0.2">
      <c r="A48" s="43"/>
    </row>
  </sheetData>
  <sheetProtection insertRows="0"/>
  <mergeCells count="7">
    <mergeCell ref="A28:C28"/>
    <mergeCell ref="A1:H1"/>
    <mergeCell ref="A22:G22"/>
    <mergeCell ref="A24:C24"/>
    <mergeCell ref="A25:C25"/>
    <mergeCell ref="A26:C26"/>
    <mergeCell ref="A27:C27"/>
  </mergeCells>
  <conditionalFormatting sqref="A6:A20 G6:H20">
    <cfRule type="cellIs" dxfId="4"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051B2-0047-48A6-891B-1B513C9DB19E}">
  <dimension ref="A1:H48"/>
  <sheetViews>
    <sheetView tabSelected="1" showWhiteSpace="0" view="pageLayout" zoomScale="115" zoomScaleNormal="100" zoomScalePageLayoutView="115" workbookViewId="0">
      <selection activeCell="E47" sqref="E47"/>
    </sheetView>
  </sheetViews>
  <sheetFormatPr defaultRowHeight="12.75" x14ac:dyDescent="0.2"/>
  <cols>
    <col min="1" max="4" width="6.7109375" style="3" customWidth="1"/>
    <col min="5" max="5" width="30.140625" style="3" customWidth="1"/>
    <col min="6" max="6" width="6.7109375" style="3" customWidth="1"/>
    <col min="7" max="7" width="7.28515625" style="3" customWidth="1"/>
    <col min="8" max="8" width="6.7109375" style="3" customWidth="1"/>
    <col min="9" max="16384" width="9.140625" style="3"/>
  </cols>
  <sheetData>
    <row r="1" spans="1:8" ht="15.75" x14ac:dyDescent="0.25">
      <c r="A1" s="1" t="s">
        <v>0</v>
      </c>
      <c r="B1" s="2"/>
      <c r="C1" s="2"/>
      <c r="D1" s="2"/>
      <c r="E1" s="2"/>
      <c r="F1" s="2"/>
      <c r="G1" s="2"/>
      <c r="H1" s="2"/>
    </row>
    <row r="2" spans="1:8" ht="19.5" customHeight="1" x14ac:dyDescent="0.2">
      <c r="A2" s="4"/>
      <c r="B2" s="5"/>
      <c r="C2" s="5"/>
      <c r="D2" s="5"/>
      <c r="E2" s="5"/>
      <c r="F2" s="5"/>
      <c r="G2" s="5"/>
      <c r="H2" s="5"/>
    </row>
    <row r="3" spans="1:8" x14ac:dyDescent="0.2">
      <c r="A3" s="6" t="s">
        <v>1</v>
      </c>
      <c r="B3" s="5"/>
      <c r="C3" s="5"/>
      <c r="D3" s="5"/>
      <c r="E3" s="6" t="s">
        <v>2</v>
      </c>
      <c r="F3" s="5"/>
      <c r="G3" s="6" t="s">
        <v>3</v>
      </c>
      <c r="H3" s="5"/>
    </row>
    <row r="5" spans="1:8" x14ac:dyDescent="0.2">
      <c r="A5" s="7" t="s">
        <v>4</v>
      </c>
      <c r="B5" s="7" t="s">
        <v>5</v>
      </c>
      <c r="C5" s="7" t="s">
        <v>6</v>
      </c>
      <c r="D5" s="7" t="s">
        <v>7</v>
      </c>
      <c r="E5" s="7" t="s">
        <v>8</v>
      </c>
      <c r="F5" s="8" t="s">
        <v>9</v>
      </c>
      <c r="G5" s="8" t="s">
        <v>10</v>
      </c>
      <c r="H5" s="8" t="s">
        <v>11</v>
      </c>
    </row>
    <row r="6" spans="1:8" x14ac:dyDescent="0.2">
      <c r="A6" s="9">
        <f>100*F6/(100-D6)</f>
        <v>0.6</v>
      </c>
      <c r="B6" s="10" t="s">
        <v>12</v>
      </c>
      <c r="C6" s="11"/>
      <c r="D6" s="12"/>
      <c r="E6" s="13" t="s">
        <v>72</v>
      </c>
      <c r="F6" s="14">
        <v>0.6</v>
      </c>
      <c r="G6" s="15">
        <f>100*C6/(100-D6)</f>
        <v>0</v>
      </c>
      <c r="H6" s="16">
        <f>F6*G6</f>
        <v>0</v>
      </c>
    </row>
    <row r="7" spans="1:8" x14ac:dyDescent="0.2">
      <c r="A7" s="9">
        <f t="shared" ref="A7:A20" si="0">100*F7/(100-D7)</f>
        <v>0.15</v>
      </c>
      <c r="B7" s="10" t="s">
        <v>12</v>
      </c>
      <c r="C7" s="11"/>
      <c r="D7" s="12"/>
      <c r="E7" s="13" t="s">
        <v>73</v>
      </c>
      <c r="F7" s="14">
        <v>0.15</v>
      </c>
      <c r="G7" s="15">
        <f t="shared" ref="G7:G20" si="1">100*C7/(100-D7)</f>
        <v>0</v>
      </c>
      <c r="H7" s="16">
        <f t="shared" ref="H7:H20" si="2">F7*G7</f>
        <v>0</v>
      </c>
    </row>
    <row r="8" spans="1:8" x14ac:dyDescent="0.2">
      <c r="A8" s="9">
        <f t="shared" si="0"/>
        <v>0.1</v>
      </c>
      <c r="B8" s="10" t="s">
        <v>12</v>
      </c>
      <c r="C8" s="11"/>
      <c r="D8" s="12"/>
      <c r="E8" s="13" t="s">
        <v>74</v>
      </c>
      <c r="F8" s="14">
        <v>0.1</v>
      </c>
      <c r="G8" s="15">
        <f t="shared" si="1"/>
        <v>0</v>
      </c>
      <c r="H8" s="16">
        <f t="shared" si="2"/>
        <v>0</v>
      </c>
    </row>
    <row r="9" spans="1:8" x14ac:dyDescent="0.2">
      <c r="A9" s="9">
        <f t="shared" si="0"/>
        <v>0.03</v>
      </c>
      <c r="B9" s="10" t="s">
        <v>16</v>
      </c>
      <c r="C9" s="11"/>
      <c r="D9" s="12"/>
      <c r="E9" s="13" t="s">
        <v>75</v>
      </c>
      <c r="F9" s="22">
        <v>0.03</v>
      </c>
      <c r="G9" s="15">
        <f t="shared" si="1"/>
        <v>0</v>
      </c>
      <c r="H9" s="16">
        <f t="shared" si="2"/>
        <v>0</v>
      </c>
    </row>
    <row r="10" spans="1:8" x14ac:dyDescent="0.2">
      <c r="A10" s="9">
        <f t="shared" si="0"/>
        <v>0.2</v>
      </c>
      <c r="B10" s="10" t="s">
        <v>16</v>
      </c>
      <c r="C10" s="11"/>
      <c r="D10" s="12"/>
      <c r="E10" s="13" t="s">
        <v>76</v>
      </c>
      <c r="F10" s="14">
        <v>0.2</v>
      </c>
      <c r="G10" s="15">
        <f t="shared" si="1"/>
        <v>0</v>
      </c>
      <c r="H10" s="16">
        <f t="shared" si="2"/>
        <v>0</v>
      </c>
    </row>
    <row r="11" spans="1:8" x14ac:dyDescent="0.2">
      <c r="A11" s="9">
        <f t="shared" si="0"/>
        <v>1</v>
      </c>
      <c r="B11" s="10" t="s">
        <v>16</v>
      </c>
      <c r="C11" s="11"/>
      <c r="D11" s="12"/>
      <c r="E11" s="13" t="s">
        <v>77</v>
      </c>
      <c r="F11" s="14">
        <v>1</v>
      </c>
      <c r="G11" s="15">
        <f t="shared" si="1"/>
        <v>0</v>
      </c>
      <c r="H11" s="16">
        <f t="shared" si="2"/>
        <v>0</v>
      </c>
    </row>
    <row r="12" spans="1:8" x14ac:dyDescent="0.2">
      <c r="A12" s="9">
        <f t="shared" si="0"/>
        <v>0.01</v>
      </c>
      <c r="B12" s="10" t="s">
        <v>16</v>
      </c>
      <c r="C12" s="11"/>
      <c r="D12" s="12"/>
      <c r="E12" s="13" t="s">
        <v>78</v>
      </c>
      <c r="F12" s="14">
        <v>0.01</v>
      </c>
      <c r="G12" s="15">
        <f t="shared" si="1"/>
        <v>0</v>
      </c>
      <c r="H12" s="16">
        <f t="shared" si="2"/>
        <v>0</v>
      </c>
    </row>
    <row r="13" spans="1:8" x14ac:dyDescent="0.2">
      <c r="A13" s="9">
        <f t="shared" si="0"/>
        <v>0.2</v>
      </c>
      <c r="B13" s="10" t="s">
        <v>16</v>
      </c>
      <c r="C13" s="11"/>
      <c r="D13" s="12"/>
      <c r="E13" s="13" t="s">
        <v>79</v>
      </c>
      <c r="F13" s="14">
        <v>0.2</v>
      </c>
      <c r="G13" s="15">
        <f t="shared" si="1"/>
        <v>0</v>
      </c>
      <c r="H13" s="16">
        <f t="shared" si="2"/>
        <v>0</v>
      </c>
    </row>
    <row r="14" spans="1:8" x14ac:dyDescent="0.2">
      <c r="A14" s="9">
        <f t="shared" si="0"/>
        <v>0.15</v>
      </c>
      <c r="B14" s="10" t="s">
        <v>12</v>
      </c>
      <c r="C14" s="11"/>
      <c r="D14" s="12"/>
      <c r="E14" s="13" t="s">
        <v>80</v>
      </c>
      <c r="F14" s="14">
        <v>0.15</v>
      </c>
      <c r="G14" s="15">
        <f t="shared" si="1"/>
        <v>0</v>
      </c>
      <c r="H14" s="16">
        <f t="shared" si="2"/>
        <v>0</v>
      </c>
    </row>
    <row r="15" spans="1:8" x14ac:dyDescent="0.2">
      <c r="A15" s="9">
        <f t="shared" si="0"/>
        <v>0</v>
      </c>
      <c r="B15" s="10"/>
      <c r="C15" s="11"/>
      <c r="D15" s="12"/>
      <c r="E15" s="13"/>
      <c r="F15" s="14"/>
      <c r="G15" s="15">
        <f t="shared" si="1"/>
        <v>0</v>
      </c>
      <c r="H15" s="16">
        <f t="shared" si="2"/>
        <v>0</v>
      </c>
    </row>
    <row r="16" spans="1:8" x14ac:dyDescent="0.2">
      <c r="A16" s="9">
        <f t="shared" si="0"/>
        <v>0</v>
      </c>
      <c r="B16" s="10"/>
      <c r="C16" s="11"/>
      <c r="D16" s="12"/>
      <c r="E16" s="46" t="s">
        <v>81</v>
      </c>
      <c r="F16" s="14"/>
      <c r="G16" s="15">
        <f t="shared" si="1"/>
        <v>0</v>
      </c>
      <c r="H16" s="16"/>
    </row>
    <row r="17" spans="1:8" x14ac:dyDescent="0.2">
      <c r="A17" s="9">
        <f t="shared" si="0"/>
        <v>0</v>
      </c>
      <c r="B17" s="10"/>
      <c r="C17" s="11"/>
      <c r="D17" s="12"/>
      <c r="E17" s="13" t="s">
        <v>82</v>
      </c>
      <c r="F17" s="14"/>
      <c r="G17" s="15">
        <f t="shared" si="1"/>
        <v>0</v>
      </c>
      <c r="H17" s="16">
        <f t="shared" si="2"/>
        <v>0</v>
      </c>
    </row>
    <row r="18" spans="1:8" x14ac:dyDescent="0.2">
      <c r="A18" s="9">
        <f t="shared" si="0"/>
        <v>0</v>
      </c>
      <c r="B18" s="10"/>
      <c r="C18" s="11"/>
      <c r="D18" s="12"/>
      <c r="E18" s="13" t="s">
        <v>83</v>
      </c>
      <c r="F18" s="14"/>
      <c r="G18" s="15">
        <f t="shared" si="1"/>
        <v>0</v>
      </c>
      <c r="H18" s="16">
        <f t="shared" si="2"/>
        <v>0</v>
      </c>
    </row>
    <row r="19" spans="1:8" x14ac:dyDescent="0.2">
      <c r="A19" s="9">
        <f t="shared" si="0"/>
        <v>0</v>
      </c>
      <c r="B19" s="10"/>
      <c r="C19" s="11"/>
      <c r="D19" s="12"/>
      <c r="E19" s="13"/>
      <c r="F19" s="14"/>
      <c r="G19" s="15">
        <f t="shared" si="1"/>
        <v>0</v>
      </c>
      <c r="H19" s="16">
        <f t="shared" si="2"/>
        <v>0</v>
      </c>
    </row>
    <row r="20" spans="1:8" x14ac:dyDescent="0.2">
      <c r="A20" s="9">
        <f t="shared" si="0"/>
        <v>0</v>
      </c>
      <c r="B20" s="10"/>
      <c r="C20" s="11"/>
      <c r="D20" s="12"/>
      <c r="E20" s="13"/>
      <c r="F20" s="14"/>
      <c r="G20" s="15">
        <f t="shared" si="1"/>
        <v>0</v>
      </c>
      <c r="H20" s="16">
        <f t="shared" si="2"/>
        <v>0</v>
      </c>
    </row>
    <row r="21" spans="1:8" ht="13.5" thickBot="1" x14ac:dyDescent="0.25">
      <c r="A21" s="27"/>
      <c r="B21" s="28"/>
      <c r="C21" s="29"/>
      <c r="D21" s="30"/>
      <c r="E21" s="31" t="s">
        <v>20</v>
      </c>
      <c r="F21" s="32"/>
      <c r="G21" s="33"/>
      <c r="H21" s="23">
        <f>F21*SUM(H6:H20)</f>
        <v>0</v>
      </c>
    </row>
    <row r="22" spans="1:8" ht="13.5" thickBot="1" x14ac:dyDescent="0.25">
      <c r="A22" s="34" t="s">
        <v>44</v>
      </c>
      <c r="B22" s="34"/>
      <c r="C22" s="34"/>
      <c r="D22" s="34"/>
      <c r="E22" s="34"/>
      <c r="F22" s="34"/>
      <c r="G22" s="35"/>
      <c r="H22" s="36">
        <f>SUM(H6:H21)</f>
        <v>0</v>
      </c>
    </row>
    <row r="23" spans="1:8" x14ac:dyDescent="0.2">
      <c r="D23" s="44"/>
      <c r="F23" s="45"/>
      <c r="H23" s="43"/>
    </row>
    <row r="24" spans="1:8" x14ac:dyDescent="0.2">
      <c r="A24" s="2" t="s">
        <v>22</v>
      </c>
      <c r="B24" s="2"/>
      <c r="C24" s="37"/>
      <c r="D24" s="38">
        <f>SUM(F6:F10)</f>
        <v>1.08</v>
      </c>
      <c r="E24" s="3" t="s">
        <v>23</v>
      </c>
    </row>
    <row r="25" spans="1:8" ht="15" x14ac:dyDescent="0.25">
      <c r="A25" s="2" t="s">
        <v>24</v>
      </c>
      <c r="B25" s="2"/>
      <c r="C25" s="37"/>
      <c r="D25" s="39">
        <v>0.1</v>
      </c>
      <c r="E25" s="3" t="s">
        <v>25</v>
      </c>
    </row>
    <row r="26" spans="1:8" x14ac:dyDescent="0.2">
      <c r="A26" s="2" t="s">
        <v>26</v>
      </c>
      <c r="B26" s="2"/>
      <c r="C26" s="37"/>
      <c r="D26" s="38">
        <f>D24-(D24*D25)</f>
        <v>0.97200000000000009</v>
      </c>
      <c r="E26" s="3" t="s">
        <v>27</v>
      </c>
    </row>
    <row r="27" spans="1:8" x14ac:dyDescent="0.2">
      <c r="A27" s="2" t="s">
        <v>28</v>
      </c>
      <c r="B27" s="2"/>
      <c r="C27" s="37"/>
      <c r="D27" s="40">
        <v>0.15</v>
      </c>
      <c r="E27" s="3" t="s">
        <v>27</v>
      </c>
      <c r="F27" s="3" t="s">
        <v>29</v>
      </c>
      <c r="H27" s="41">
        <f>H22/D26</f>
        <v>0</v>
      </c>
    </row>
    <row r="28" spans="1:8" x14ac:dyDescent="0.2">
      <c r="A28" s="2" t="s">
        <v>30</v>
      </c>
      <c r="B28" s="2"/>
      <c r="C28" s="37"/>
      <c r="D28" s="42">
        <f>D26/D27</f>
        <v>6.48</v>
      </c>
      <c r="E28" s="3" t="s">
        <v>31</v>
      </c>
      <c r="F28" s="3" t="s">
        <v>32</v>
      </c>
      <c r="H28" s="41">
        <f>H22/D28</f>
        <v>0</v>
      </c>
    </row>
    <row r="30" spans="1:8" x14ac:dyDescent="0.2">
      <c r="A30" s="43" t="s">
        <v>33</v>
      </c>
    </row>
    <row r="38" spans="1:1" x14ac:dyDescent="0.2">
      <c r="A38" s="43"/>
    </row>
    <row r="47" spans="1:1" x14ac:dyDescent="0.2">
      <c r="A47" s="43"/>
    </row>
    <row r="48" spans="1:1" x14ac:dyDescent="0.2">
      <c r="A48" s="43"/>
    </row>
  </sheetData>
  <sheetProtection insertRows="0"/>
  <mergeCells count="7">
    <mergeCell ref="A28:C28"/>
    <mergeCell ref="A1:H1"/>
    <mergeCell ref="A22:G22"/>
    <mergeCell ref="A24:C24"/>
    <mergeCell ref="A25:C25"/>
    <mergeCell ref="A26:C26"/>
    <mergeCell ref="A27:C27"/>
  </mergeCells>
  <conditionalFormatting sqref="A6:A20 G6:H20">
    <cfRule type="cellIs" dxfId="3" priority="1" stopIfTrue="1" operator="equal">
      <formula>0</formula>
    </cfRule>
  </conditionalFormatting>
  <pageMargins left="0.75" right="0.75" top="1" bottom="1" header="0.4921259845" footer="0.4921259845"/>
  <pageSetup paperSize="9" orientation="portrait" horizontalDpi="300" verticalDpi="300" r:id="rId1"/>
  <headerFooter alignWithMargins="0">
    <oddHeader>&amp;LTAMK/AL
Alakortit/Alakortti-mallipohja</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12</vt:i4>
      </vt:variant>
    </vt:vector>
  </HeadingPairs>
  <TitlesOfParts>
    <vt:vector size="12" baseType="lpstr">
      <vt:lpstr>Kalamassa A1</vt:lpstr>
      <vt:lpstr>Kalamassa A2</vt:lpstr>
      <vt:lpstr>Kalamassa B1</vt:lpstr>
      <vt:lpstr>Kalamassa B2</vt:lpstr>
      <vt:lpstr>Kalamuruchili</vt:lpstr>
      <vt:lpstr>Kalamurulasagnette</vt:lpstr>
      <vt:lpstr>Lähikalaohrattovuoka</vt:lpstr>
      <vt:lpstr>Lähikala cheviche</vt:lpstr>
      <vt:lpstr>Liemi (Keitto)</vt:lpstr>
      <vt:lpstr>Tilliöljy (Keitto)</vt:lpstr>
      <vt:lpstr>Ahvenconfit (Keitto)</vt:lpstr>
      <vt:lpstr>Täytetty lähikalapatonki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Topi Kumpulainen</dc:creator>
  <cp:lastModifiedBy>Topi Kumpulainen</cp:lastModifiedBy>
  <cp:lastPrinted>2025-01-22T11:08:27Z</cp:lastPrinted>
  <dcterms:created xsi:type="dcterms:W3CDTF">2015-06-05T18:19:34Z</dcterms:created>
  <dcterms:modified xsi:type="dcterms:W3CDTF">2025-01-22T11:13:26Z</dcterms:modified>
</cp:coreProperties>
</file>